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2225" tabRatio="837" activeTab="0"/>
  </bookViews>
  <sheets>
    <sheet name="01" sheetId="1" r:id="rId1"/>
    <sheet name="02" sheetId="2" r:id="rId2"/>
    <sheet name="03" sheetId="3" r:id="rId3"/>
    <sheet name="I kw." sheetId="4" r:id="rId4"/>
    <sheet name="04" sheetId="5" r:id="rId5"/>
    <sheet name="05" sheetId="6" r:id="rId6"/>
    <sheet name="06" sheetId="7" r:id="rId7"/>
    <sheet name="II kw." sheetId="8" r:id="rId8"/>
    <sheet name="07" sheetId="9" r:id="rId9"/>
    <sheet name="08" sheetId="10" r:id="rId10"/>
    <sheet name="09" sheetId="11" r:id="rId11"/>
    <sheet name="III kw." sheetId="12" r:id="rId12"/>
    <sheet name="10" sheetId="13" r:id="rId13"/>
    <sheet name="11" sheetId="14" r:id="rId14"/>
    <sheet name="12" sheetId="15" r:id="rId15"/>
    <sheet name="IV kw." sheetId="16" r:id="rId16"/>
    <sheet name="A" sheetId="17" r:id="rId17"/>
    <sheet name="BCD" sheetId="18" r:id="rId18"/>
    <sheet name="E" sheetId="19" r:id="rId19"/>
    <sheet name="F" sheetId="20" r:id="rId20"/>
    <sheet name="Ogólne" sheetId="21" r:id="rId21"/>
    <sheet name="Kolorowanie" sheetId="22" r:id="rId22"/>
  </sheets>
  <definedNames>
    <definedName name="_xlnm.Print_Area" localSheetId="13">'11'!$A$1:$L$81</definedName>
  </definedNames>
  <calcPr fullCalcOnLoad="1"/>
</workbook>
</file>

<file path=xl/comments18.xml><?xml version="1.0" encoding="utf-8"?>
<comments xmlns="http://schemas.openxmlformats.org/spreadsheetml/2006/main">
  <authors>
    <author>WBP Olsztyn</author>
  </authors>
  <commentList>
    <comment ref="C5" authorId="0">
      <text>
        <r>
          <rPr>
            <b/>
            <sz val="8"/>
            <rFont val="Tahoma"/>
            <family val="0"/>
          </rPr>
          <t>do 5 lat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6 - 12 lat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13 - 15 lat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16 - 19 lat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20 -24 lata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25 - 44 lata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0"/>
          </rPr>
          <t>powyżej 60 lat</t>
        </r>
      </text>
    </comment>
    <comment ref="I5" authorId="0">
      <text>
        <r>
          <rPr>
            <b/>
            <sz val="8"/>
            <rFont val="Tahoma"/>
            <family val="0"/>
          </rPr>
          <t>45 - 60 lat</t>
        </r>
      </text>
    </comment>
  </commentList>
</comments>
</file>

<file path=xl/sharedStrings.xml><?xml version="1.0" encoding="utf-8"?>
<sst xmlns="http://schemas.openxmlformats.org/spreadsheetml/2006/main" count="742" uniqueCount="176">
  <si>
    <t>w tym do lat 15</t>
  </si>
  <si>
    <t>Książek i czasopism oprawnych (w wol.)</t>
  </si>
  <si>
    <t>ogółem</t>
  </si>
  <si>
    <t>dorosłych</t>
  </si>
  <si>
    <t>dzieci i młodz.</t>
  </si>
  <si>
    <t>liter. niebel.</t>
  </si>
  <si>
    <t>Liter. pięknej dla</t>
  </si>
  <si>
    <t>czasopism opraw.</t>
  </si>
  <si>
    <t>czasopism nieopraw.</t>
  </si>
  <si>
    <t>Liczba odwiedzin</t>
  </si>
  <si>
    <t>Razem</t>
  </si>
  <si>
    <t>Ogółem od pocz. roku</t>
  </si>
  <si>
    <t>Dzień      m-ca</t>
  </si>
  <si>
    <t>doku- mentów audio- wizul- anych</t>
  </si>
  <si>
    <t>doku- mentów elektro- nicznych</t>
  </si>
  <si>
    <t>W Y P O Ż Y C Z E N I A</t>
  </si>
  <si>
    <t>Liczba czytel- ników    zareje- strowanych</t>
  </si>
  <si>
    <t>Nazwa działu</t>
  </si>
  <si>
    <t>Rok</t>
  </si>
  <si>
    <t>Liczba odiwedzin</t>
  </si>
  <si>
    <t>Liczba udzielo- nych informacji</t>
  </si>
  <si>
    <t>innych</t>
  </si>
  <si>
    <t>A. WYPOŻYCZENIA DO PUNKTÓW BIBLIOTECZNYCH</t>
  </si>
  <si>
    <t>Liczba woluminów znajdujących się w punktach na koniec poprzedniego kwartału</t>
  </si>
  <si>
    <t>Data</t>
  </si>
  <si>
    <t>Liczba woluminów</t>
  </si>
  <si>
    <t>znajdujących się w punktach</t>
  </si>
  <si>
    <t>zwróconych z punktów</t>
  </si>
  <si>
    <t>B. WYPOŻYCZENIA MIĘDZYBIBLIOTECZNE</t>
  </si>
  <si>
    <t>Liczba wypożyczonych</t>
  </si>
  <si>
    <t>do innych bibliotek</t>
  </si>
  <si>
    <t>z innych bibliotek</t>
  </si>
  <si>
    <t>książek</t>
  </si>
  <si>
    <t>wypoży- czonych do punktów</t>
  </si>
  <si>
    <t>dokum. wtrórnych</t>
  </si>
  <si>
    <t>RAZEM</t>
  </si>
  <si>
    <t>OGÓŁEM</t>
  </si>
  <si>
    <t>x</t>
  </si>
  <si>
    <t>C. FORMY PROMOCJI KSIĄŻKI</t>
  </si>
  <si>
    <t>TEMATY I FORMY PRACY</t>
  </si>
  <si>
    <t>Liczba uczestników</t>
  </si>
  <si>
    <t>Uwagi</t>
  </si>
  <si>
    <t>D. DZIAŁALNOŚĆ INFORMACYJNA</t>
  </si>
  <si>
    <t>WYPOŻYCZENIA</t>
  </si>
  <si>
    <t>Miesiące</t>
  </si>
  <si>
    <t>Książek i czasopism</t>
  </si>
  <si>
    <t>literatury niebeletr.</t>
  </si>
  <si>
    <t>czasopism oprawnych</t>
  </si>
  <si>
    <t>czasopism nieoprawnych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</si>
  <si>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</si>
  <si>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</si>
  <si>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</si>
  <si>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</si>
  <si>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</si>
  <si>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</si>
  <si>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</si>
  <si>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</si>
  <si>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</si>
  <si>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</si>
  <si>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</si>
  <si>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</si>
  <si>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WYPOŻYCZENIA NA ZEWNĄTRZ</t>
  </si>
  <si>
    <t>E. ZESTAWIENIE ROCZNE</t>
  </si>
  <si>
    <t>literatury pięknej dla</t>
  </si>
  <si>
    <t>dokumentów audio-wizualnych</t>
  </si>
  <si>
    <t>dokumentów elektro-nicznych</t>
  </si>
  <si>
    <t>liczba odwiedzin</t>
  </si>
  <si>
    <t>ZAREJESTROWANI W CIĄGU MIESIĄCA</t>
  </si>
  <si>
    <t>wg wieku</t>
  </si>
  <si>
    <t>wg zajęcia</t>
  </si>
  <si>
    <t>P</t>
  </si>
  <si>
    <t>R</t>
  </si>
  <si>
    <t>U</t>
  </si>
  <si>
    <t>S</t>
  </si>
  <si>
    <t>M</t>
  </si>
  <si>
    <t>Nz</t>
  </si>
  <si>
    <t>Ogółem</t>
  </si>
  <si>
    <t>Ogółem od pocz. roku na koniec miesiąca</t>
  </si>
  <si>
    <t>B. CZYTELNICY</t>
  </si>
  <si>
    <t>Kwart.</t>
  </si>
  <si>
    <t>wypożyczonych do punktów</t>
  </si>
  <si>
    <t>C. WYPOŻYCZENIA DO PUNKTÓW</t>
  </si>
  <si>
    <t>dokumentów wtrórnych</t>
  </si>
  <si>
    <t>dokumentów wtórnych</t>
  </si>
  <si>
    <t>D. WYPOŻYCZENIA MIĘDZYBIBLIOTECZNE</t>
  </si>
  <si>
    <t>UWAGI:</t>
  </si>
  <si>
    <t>Zawartość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</si>
  <si>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</si>
  <si>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</si>
  <si>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</si>
  <si>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</si>
  <si>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</si>
  <si>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</si>
  <si>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</si>
  <si>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</si>
  <si>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</si>
  <si>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</si>
  <si>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</si>
  <si>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</si>
  <si>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 kwartał</t>
  </si>
  <si>
    <t>II kwartał</t>
  </si>
  <si>
    <t>III kwartał</t>
  </si>
  <si>
    <t>IV kwartał</t>
  </si>
  <si>
    <t>Statystyka roczna - cześć 1</t>
  </si>
  <si>
    <t>Statystyka roczna - cześć 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</si>
  <si>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</si>
  <si>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</si>
  <si>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</si>
  <si>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</si>
  <si>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</si>
  <si>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</si>
  <si>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</si>
  <si>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</si>
  <si>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</si>
  <si>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</si>
  <si>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</si>
  <si>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</si>
  <si>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 kw.</t>
  </si>
  <si>
    <t>II kw.</t>
  </si>
  <si>
    <t>III kw.</t>
  </si>
  <si>
    <t>IV kw.</t>
  </si>
  <si>
    <t>BCD</t>
  </si>
  <si>
    <t>E</t>
  </si>
  <si>
    <t>nazwa</t>
  </si>
  <si>
    <t>Nazwa biblioteki</t>
  </si>
  <si>
    <t>Krzysztof Tkacz, WBP w Olsztynie</t>
  </si>
  <si>
    <t>e-mail: krist@wbp.olsztyn.pl</t>
  </si>
  <si>
    <t>Autor:</t>
  </si>
  <si>
    <t>soboty</t>
  </si>
  <si>
    <t>niedziele</t>
  </si>
  <si>
    <t>ustaw kolor tła</t>
  </si>
  <si>
    <t>Kolorowanie dni wolnych i świąt</t>
  </si>
  <si>
    <t>Kolorowanie</t>
  </si>
  <si>
    <t>Kolorowanie  dat</t>
  </si>
  <si>
    <r>
      <t>święta i dodatkowe dni wolne         (</t>
    </r>
    <r>
      <rPr>
        <i/>
        <sz val="10"/>
        <color indexed="18"/>
        <rFont val="Arial CE"/>
        <family val="0"/>
      </rPr>
      <t xml:space="preserve">wpisz daty niżej w formacie </t>
    </r>
    <r>
      <rPr>
        <b/>
        <i/>
        <sz val="10"/>
        <color indexed="18"/>
        <rFont val="Arial CE"/>
        <family val="0"/>
      </rPr>
      <t>rrrr-mm-dd</t>
    </r>
    <r>
      <rPr>
        <b/>
        <sz val="10"/>
        <color indexed="18"/>
        <rFont val="Arial CE"/>
        <family val="0"/>
      </rPr>
      <t>):</t>
    </r>
  </si>
  <si>
    <t>A. INFORMACJA O ZBIORACH</t>
  </si>
  <si>
    <t>Miesiąc</t>
  </si>
  <si>
    <t>KSIĄŻKI I CZSOPISMA OPRAWNE</t>
  </si>
  <si>
    <t>Przybyło</t>
  </si>
  <si>
    <t>Zakupione</t>
  </si>
  <si>
    <t>z innych źródeł</t>
  </si>
  <si>
    <t>ze środ-ków budżet.</t>
  </si>
  <si>
    <t>dary</t>
  </si>
  <si>
    <t>ekwiwalenty</t>
  </si>
  <si>
    <t>inne</t>
  </si>
  <si>
    <t>wycofane</t>
  </si>
  <si>
    <t>zniszczone</t>
  </si>
  <si>
    <t>Ubyło</t>
  </si>
  <si>
    <t>dla dorosłych</t>
  </si>
  <si>
    <t>dla dzieci</t>
  </si>
  <si>
    <t>liter. piękna</t>
  </si>
  <si>
    <t>literatura niebeletr.</t>
  </si>
  <si>
    <t>czasopisma oprawne</t>
  </si>
  <si>
    <t>ZBIORY SPECJALNE</t>
  </si>
  <si>
    <t>audiowizualne</t>
  </si>
  <si>
    <t>mikroformy</t>
  </si>
  <si>
    <t>Stan na  początek m-ca</t>
  </si>
  <si>
    <t>Stan na koniec miesiąca</t>
  </si>
  <si>
    <t>Informacja o zbiorach</t>
  </si>
  <si>
    <t>A</t>
  </si>
  <si>
    <t>F</t>
  </si>
  <si>
    <t>Formy promocji książki</t>
  </si>
  <si>
    <t>F. FORMY PROMOCJI KSIĄŻKI</t>
  </si>
  <si>
    <t>liczba</t>
  </si>
  <si>
    <t>frek-wencja</t>
  </si>
  <si>
    <t>Spotkania autorskie</t>
  </si>
  <si>
    <t>Pogadanki odczyty</t>
  </si>
  <si>
    <t>Konkursy</t>
  </si>
  <si>
    <t>Dyskusje nad książką itp.</t>
  </si>
  <si>
    <t>Lekcje bibliot. i wycieczki</t>
  </si>
  <si>
    <t>Inne</t>
  </si>
  <si>
    <t>Katalogi ilustrowane</t>
  </si>
  <si>
    <t>Plakaty</t>
  </si>
  <si>
    <t>Albumy</t>
  </si>
  <si>
    <t>Wystawy</t>
  </si>
  <si>
    <t>Uwaga: jeżeli trzeba "wyczyścić" kolor tła należy ustawić kolor tła na biały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</si>
</sst>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;#;&quot;-&quot;;&quot;błąd!&quot;"/>
    <numFmt numFmtId="165" formatCode="#;\-#;&quot;-&quot;;&quot;błąd!&quot;"/>
    <numFmt numFmtId="166" formatCode="#;&quot;-&quot;#;&quot;-&quot;;&quot;błąd!&quot;"/>
    <numFmt numFmtId="167" formatCode="#.#.&quot;&quot;.&quot;błąd&quot;"/>
    <numFmt numFmtId="168" formatCode="#;#;&quot;&quot;;&quot;błąd&quot;"/>
    <numFmt numFmtId="169" formatCode="#;[Red]&quot;-&quot;#;&quot;-&quot;;&quot;błąd!&quot;"/>
    <numFmt numFmtId="170" formatCode="[$-415]d\ mmmm\ yyyy"/>
    <numFmt numFmtId="171" formatCode="dd/mm/yyyy;@"/>
    <numFmt numFmtId="172" formatCode="yyyy/mm/dd;@"/>
    <numFmt numFmtId="173" formatCode="mmm/yyyy"/>
  </numFmts>
  <fonts count="55">
    <font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7.5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i/>
      <sz val="8"/>
      <color indexed="9"/>
      <name val="Arial CE"/>
      <family val="0"/>
    </font>
    <font>
      <b/>
      <sz val="20"/>
      <color indexed="18"/>
      <name val="Arial"/>
      <family val="2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b/>
      <i/>
      <sz val="10"/>
      <color indexed="18"/>
      <name val="Arial CE"/>
      <family val="0"/>
    </font>
    <font>
      <i/>
      <sz val="10"/>
      <color indexed="18"/>
      <name val="Arial CE"/>
      <family val="0"/>
    </font>
    <font>
      <sz val="10"/>
      <color indexed="9"/>
      <name val="Arial CE"/>
      <family val="2"/>
    </font>
    <font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" fontId="0" fillId="0" borderId="10" xfId="0" applyNumberForma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168" fontId="1" fillId="0" borderId="10" xfId="0" applyNumberFormat="1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9" fillId="33" borderId="0" xfId="44" applyFill="1" applyAlignment="1" applyProtection="1">
      <alignment/>
      <protection/>
    </xf>
    <xf numFmtId="0" fontId="12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172" fontId="12" fillId="0" borderId="0" xfId="0" applyNumberFormat="1" applyFont="1" applyAlignment="1" applyProtection="1">
      <alignment/>
      <protection locked="0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 applyProtection="1">
      <alignment horizontal="right" vertical="center"/>
      <protection locked="0"/>
    </xf>
    <xf numFmtId="168" fontId="0" fillId="0" borderId="15" xfId="0" applyNumberFormat="1" applyBorder="1" applyAlignment="1" applyProtection="1">
      <alignment horizontal="right" vertical="center"/>
      <protection locked="0"/>
    </xf>
    <xf numFmtId="168" fontId="0" fillId="0" borderId="16" xfId="0" applyNumberFormat="1" applyBorder="1" applyAlignment="1" applyProtection="1">
      <alignment horizontal="right" vertical="center"/>
      <protection locked="0"/>
    </xf>
    <xf numFmtId="168" fontId="0" fillId="0" borderId="10" xfId="0" applyNumberFormat="1" applyBorder="1" applyAlignment="1" applyProtection="1">
      <alignment horizontal="right" vertical="center"/>
      <protection/>
    </xf>
    <xf numFmtId="168" fontId="0" fillId="0" borderId="16" xfId="0" applyNumberFormat="1" applyBorder="1" applyAlignment="1" applyProtection="1">
      <alignment horizontal="right" vertical="center"/>
      <protection/>
    </xf>
    <xf numFmtId="168" fontId="0" fillId="0" borderId="17" xfId="0" applyNumberFormat="1" applyBorder="1" applyAlignment="1" applyProtection="1">
      <alignment horizontal="right" vertical="center"/>
      <protection/>
    </xf>
    <xf numFmtId="0" fontId="16" fillId="34" borderId="0" xfId="0" applyFont="1" applyFill="1" applyAlignment="1">
      <alignment horizontal="left"/>
    </xf>
    <xf numFmtId="0" fontId="12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66" fontId="0" fillId="35" borderId="10" xfId="0" applyNumberFormat="1" applyFont="1" applyFill="1" applyBorder="1" applyAlignment="1" applyProtection="1">
      <alignment vertical="center" wrapText="1"/>
      <protection locked="0"/>
    </xf>
    <xf numFmtId="1" fontId="0" fillId="35" borderId="10" xfId="0" applyNumberFormat="1" applyFont="1" applyFill="1" applyBorder="1" applyAlignment="1">
      <alignment vertical="center" wrapText="1"/>
    </xf>
    <xf numFmtId="164" fontId="0" fillId="35" borderId="10" xfId="0" applyNumberFormat="1" applyFont="1" applyFill="1" applyBorder="1" applyAlignment="1" applyProtection="1">
      <alignment vertical="center" wrapText="1"/>
      <protection locked="0"/>
    </xf>
    <xf numFmtId="0" fontId="16" fillId="36" borderId="10" xfId="0" applyFont="1" applyFill="1" applyBorder="1" applyAlignment="1">
      <alignment horizontal="center" vertical="center" wrapText="1"/>
    </xf>
    <xf numFmtId="166" fontId="16" fillId="36" borderId="10" xfId="0" applyNumberFormat="1" applyFont="1" applyFill="1" applyBorder="1" applyAlignment="1" applyProtection="1">
      <alignment vertical="center" wrapText="1"/>
      <protection locked="0"/>
    </xf>
    <xf numFmtId="1" fontId="16" fillId="36" borderId="10" xfId="0" applyNumberFormat="1" applyFont="1" applyFill="1" applyBorder="1" applyAlignment="1">
      <alignment vertical="center" wrapText="1"/>
    </xf>
    <xf numFmtId="164" fontId="16" fillId="36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166" fontId="0" fillId="36" borderId="10" xfId="0" applyNumberFormat="1" applyFont="1" applyFill="1" applyBorder="1" applyAlignment="1" applyProtection="1">
      <alignment vertical="center" wrapText="1"/>
      <protection locked="0"/>
    </xf>
    <xf numFmtId="1" fontId="0" fillId="36" borderId="10" xfId="0" applyNumberFormat="1" applyFont="1" applyFill="1" applyBorder="1" applyAlignment="1">
      <alignment vertical="center" wrapText="1"/>
    </xf>
    <xf numFmtId="164" fontId="0" fillId="36" borderId="10" xfId="0" applyNumberFormat="1" applyFont="1" applyFill="1" applyBorder="1" applyAlignment="1" applyProtection="1">
      <alignment vertical="center" wrapText="1"/>
      <protection locked="0"/>
    </xf>
    <xf numFmtId="0" fontId="10" fillId="37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textRotation="90" wrapText="1"/>
      <protection locked="0"/>
    </xf>
    <xf numFmtId="0" fontId="0" fillId="0" borderId="15" xfId="0" applyBorder="1" applyAlignment="1" applyProtection="1">
      <alignment horizontal="center" vertical="center" textRotation="90" wrapText="1"/>
      <protection locked="0"/>
    </xf>
    <xf numFmtId="0" fontId="0" fillId="0" borderId="28" xfId="0" applyBorder="1" applyAlignment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  <protection locked="0"/>
    </xf>
    <xf numFmtId="0" fontId="10" fillId="38" borderId="0" xfId="0" applyFont="1" applyFill="1" applyAlignment="1" applyProtection="1">
      <alignment vertical="center"/>
      <protection locked="0"/>
    </xf>
    <xf numFmtId="0" fontId="20" fillId="18" borderId="0" xfId="0" applyFont="1" applyFill="1" applyAlignment="1" applyProtection="1">
      <alignment vertical="center"/>
      <protection locked="0"/>
    </xf>
    <xf numFmtId="0" fontId="0" fillId="39" borderId="10" xfId="0" applyFont="1" applyFill="1" applyBorder="1" applyAlignment="1">
      <alignment horizontal="center" vertical="center" wrapText="1"/>
    </xf>
    <xf numFmtId="166" fontId="0" fillId="39" borderId="10" xfId="0" applyNumberFormat="1" applyFont="1" applyFill="1" applyBorder="1" applyAlignment="1" applyProtection="1">
      <alignment vertical="center" wrapText="1"/>
      <protection locked="0"/>
    </xf>
    <xf numFmtId="1" fontId="0" fillId="39" borderId="10" xfId="0" applyNumberFormat="1" applyFont="1" applyFill="1" applyBorder="1" applyAlignment="1">
      <alignment vertical="center" wrapText="1"/>
    </xf>
    <xf numFmtId="164" fontId="0" fillId="39" borderId="10" xfId="0" applyNumberFormat="1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>
      <alignment horizontal="center" vertical="center" wrapText="1"/>
    </xf>
    <xf numFmtId="166" fontId="0" fillId="40" borderId="10" xfId="0" applyNumberFormat="1" applyFont="1" applyFill="1" applyBorder="1" applyAlignment="1" applyProtection="1">
      <alignment vertical="center" wrapText="1"/>
      <protection locked="0"/>
    </xf>
    <xf numFmtId="1" fontId="0" fillId="40" borderId="10" xfId="0" applyNumberFormat="1" applyFont="1" applyFill="1" applyBorder="1" applyAlignment="1">
      <alignment vertical="center" wrapText="1"/>
    </xf>
    <xf numFmtId="164" fontId="0" fillId="40" borderId="10" xfId="0" applyNumberFormat="1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9525</xdr:colOff>
      <xdr:row>4</xdr:row>
      <xdr:rowOff>9525</xdr:rowOff>
    </xdr:to>
    <xdr:pic>
      <xdr:nvPicPr>
        <xdr:cNvPr id="1" name="koloruj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1400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krist@wbp.olsztyn.pl?subject=Arkusz%20statystyki%20-%20Dziennik%20Biblioteki%20Publicznej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L81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7.875" style="52" customWidth="1"/>
    <col min="2" max="2" width="9.625" style="52" customWidth="1"/>
    <col min="3" max="8" width="7.875" style="52" customWidth="1"/>
    <col min="9" max="9" width="8.25390625" style="52" customWidth="1"/>
    <col min="10" max="12" width="7.875" style="52" customWidth="1"/>
    <col min="13" max="16384" width="9.125" style="52" customWidth="1"/>
  </cols>
  <sheetData>
    <row r="1" spans="1:12" ht="21" customHeight="1">
      <c r="A1" s="71" t="str">
        <f>"Dział: "&amp;Ogólne!$B$1</f>
        <v>Dział: nazwa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2" customFormat="1" ht="50.25" customHeight="1">
      <c r="A2" s="73" t="str">
        <f>"CZYTELNICY I WYPOŻYCZENIA NA ZEWNĄTRZ - styczeń "&amp;Ogólne!$B$2</f>
        <v>CZYTELNICY I WYPOŻYCZENIA NA ZEWNĄTRZ - styczeń 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3" customFormat="1" ht="16.5" customHeight="1">
      <c r="A3" s="72" t="s">
        <v>12</v>
      </c>
      <c r="B3" s="72" t="s">
        <v>16</v>
      </c>
      <c r="C3" s="72" t="s">
        <v>0</v>
      </c>
      <c r="D3" s="72" t="s">
        <v>15</v>
      </c>
      <c r="E3" s="72"/>
      <c r="F3" s="72"/>
      <c r="G3" s="72"/>
      <c r="H3" s="72"/>
      <c r="I3" s="72"/>
      <c r="J3" s="72"/>
      <c r="K3" s="72"/>
      <c r="L3" s="72"/>
    </row>
    <row r="4" spans="1:12" s="63" customFormat="1" ht="16.5" customHeight="1">
      <c r="A4" s="72"/>
      <c r="B4" s="72"/>
      <c r="C4" s="72"/>
      <c r="D4" s="72" t="s">
        <v>1</v>
      </c>
      <c r="E4" s="72"/>
      <c r="F4" s="72"/>
      <c r="G4" s="72"/>
      <c r="H4" s="72"/>
      <c r="I4" s="72" t="s">
        <v>8</v>
      </c>
      <c r="J4" s="72" t="s">
        <v>13</v>
      </c>
      <c r="K4" s="72" t="s">
        <v>14</v>
      </c>
      <c r="L4" s="72" t="s">
        <v>9</v>
      </c>
    </row>
    <row r="5" spans="1:12" s="63" customFormat="1" ht="16.5" customHeight="1">
      <c r="A5" s="72"/>
      <c r="B5" s="72"/>
      <c r="C5" s="72"/>
      <c r="D5" s="72" t="s">
        <v>2</v>
      </c>
      <c r="E5" s="72" t="s">
        <v>6</v>
      </c>
      <c r="F5" s="72"/>
      <c r="G5" s="72" t="s">
        <v>5</v>
      </c>
      <c r="H5" s="72" t="s">
        <v>7</v>
      </c>
      <c r="I5" s="72"/>
      <c r="J5" s="72"/>
      <c r="K5" s="72"/>
      <c r="L5" s="72"/>
    </row>
    <row r="6" spans="1:12" s="63" customFormat="1" ht="27" customHeight="1">
      <c r="A6" s="72"/>
      <c r="B6" s="72"/>
      <c r="C6" s="72"/>
      <c r="D6" s="72"/>
      <c r="E6" s="50" t="s">
        <v>3</v>
      </c>
      <c r="F6" s="50" t="s">
        <v>4</v>
      </c>
      <c r="G6" s="72"/>
      <c r="H6" s="72"/>
      <c r="I6" s="72"/>
      <c r="J6" s="72"/>
      <c r="K6" s="72"/>
      <c r="L6" s="72"/>
    </row>
    <row r="7" spans="1:12" s="64" customFormat="1" ht="8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</row>
    <row r="8" spans="1:12" s="65" customFormat="1" ht="18" customHeight="1">
      <c r="A8" s="147">
        <v>1</v>
      </c>
      <c r="B8" s="148">
        <v>0</v>
      </c>
      <c r="C8" s="148">
        <v>0</v>
      </c>
      <c r="D8" s="149">
        <f>SUM(E8:H8)</f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</row>
    <row r="9" spans="1:12" s="65" customFormat="1" ht="18" customHeight="1">
      <c r="A9" s="66">
        <v>2</v>
      </c>
      <c r="B9" s="67">
        <v>0</v>
      </c>
      <c r="C9" s="67">
        <v>0</v>
      </c>
      <c r="D9" s="68">
        <f aca="true" t="shared" si="0" ref="D9:D38">SUM(E9:H9)</f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spans="1:12" s="65" customFormat="1" ht="18" customHeight="1">
      <c r="A10" s="66">
        <v>3</v>
      </c>
      <c r="B10" s="67">
        <v>0</v>
      </c>
      <c r="C10" s="67">
        <v>0</v>
      </c>
      <c r="D10" s="68">
        <f t="shared" si="0"/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spans="1:12" s="65" customFormat="1" ht="18" customHeight="1">
      <c r="A11" s="66">
        <v>4</v>
      </c>
      <c r="B11" s="67">
        <v>0</v>
      </c>
      <c r="C11" s="67">
        <v>0</v>
      </c>
      <c r="D11" s="68">
        <f t="shared" si="0"/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spans="1:12" s="65" customFormat="1" ht="18" customHeight="1">
      <c r="A12" s="66">
        <v>5</v>
      </c>
      <c r="B12" s="67">
        <v>0</v>
      </c>
      <c r="C12" s="67">
        <v>0</v>
      </c>
      <c r="D12" s="68">
        <f t="shared" si="0"/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spans="1:12" s="65" customFormat="1" ht="18" customHeight="1">
      <c r="A13" s="147">
        <v>6</v>
      </c>
      <c r="B13" s="148">
        <v>0</v>
      </c>
      <c r="C13" s="148">
        <v>0</v>
      </c>
      <c r="D13" s="149">
        <f t="shared" si="0"/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</row>
    <row r="14" spans="1:12" s="65" customFormat="1" ht="18" customHeight="1">
      <c r="A14" s="143">
        <v>7</v>
      </c>
      <c r="B14" s="144">
        <v>0</v>
      </c>
      <c r="C14" s="144">
        <v>0</v>
      </c>
      <c r="D14" s="145">
        <f t="shared" si="0"/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</row>
    <row r="15" spans="1:12" s="65" customFormat="1" ht="18" customHeight="1">
      <c r="A15" s="66">
        <v>8</v>
      </c>
      <c r="B15" s="67">
        <v>0</v>
      </c>
      <c r="C15" s="67">
        <v>0</v>
      </c>
      <c r="D15" s="68">
        <f t="shared" si="0"/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spans="1:12" s="65" customFormat="1" ht="18" customHeight="1">
      <c r="A16" s="66">
        <v>9</v>
      </c>
      <c r="B16" s="67">
        <v>0</v>
      </c>
      <c r="C16" s="67">
        <v>0</v>
      </c>
      <c r="D16" s="68">
        <f t="shared" si="0"/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spans="1:12" s="65" customFormat="1" ht="18" customHeight="1">
      <c r="A17" s="66">
        <v>10</v>
      </c>
      <c r="B17" s="67">
        <v>0</v>
      </c>
      <c r="C17" s="67">
        <v>0</v>
      </c>
      <c r="D17" s="68">
        <f t="shared" si="0"/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spans="1:12" s="65" customFormat="1" ht="18" customHeight="1">
      <c r="A18" s="66">
        <v>11</v>
      </c>
      <c r="B18" s="67">
        <v>0</v>
      </c>
      <c r="C18" s="67">
        <v>0</v>
      </c>
      <c r="D18" s="68">
        <f t="shared" si="0"/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</row>
    <row r="19" spans="1:12" s="65" customFormat="1" ht="18" customHeight="1">
      <c r="A19" s="66">
        <v>12</v>
      </c>
      <c r="B19" s="67">
        <v>0</v>
      </c>
      <c r="C19" s="67">
        <v>0</v>
      </c>
      <c r="D19" s="68">
        <f t="shared" si="0"/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spans="1:12" s="65" customFormat="1" ht="18" customHeight="1">
      <c r="A20" s="54">
        <v>13</v>
      </c>
      <c r="B20" s="55">
        <v>0</v>
      </c>
      <c r="C20" s="55">
        <v>0</v>
      </c>
      <c r="D20" s="56">
        <f t="shared" si="0"/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</row>
    <row r="21" spans="1:12" s="65" customFormat="1" ht="18" customHeight="1">
      <c r="A21" s="143">
        <v>14</v>
      </c>
      <c r="B21" s="144">
        <v>0</v>
      </c>
      <c r="C21" s="144">
        <v>0</v>
      </c>
      <c r="D21" s="145">
        <f t="shared" si="0"/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</row>
    <row r="22" spans="1:12" s="65" customFormat="1" ht="18" customHeight="1">
      <c r="A22" s="66">
        <v>15</v>
      </c>
      <c r="B22" s="67">
        <v>0</v>
      </c>
      <c r="C22" s="67">
        <v>0</v>
      </c>
      <c r="D22" s="68">
        <f t="shared" si="0"/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</row>
    <row r="23" spans="1:12" s="65" customFormat="1" ht="18" customHeight="1">
      <c r="A23" s="66">
        <v>16</v>
      </c>
      <c r="B23" s="67">
        <v>0</v>
      </c>
      <c r="C23" s="67">
        <v>0</v>
      </c>
      <c r="D23" s="68">
        <f t="shared" si="0"/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1:12" s="65" customFormat="1" ht="18" customHeight="1">
      <c r="A24" s="66">
        <v>17</v>
      </c>
      <c r="B24" s="67">
        <v>0</v>
      </c>
      <c r="C24" s="67">
        <v>0</v>
      </c>
      <c r="D24" s="68">
        <f t="shared" si="0"/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</row>
    <row r="25" spans="1:12" s="65" customFormat="1" ht="18" customHeight="1">
      <c r="A25" s="66">
        <v>18</v>
      </c>
      <c r="B25" s="67">
        <v>0</v>
      </c>
      <c r="C25" s="67">
        <v>0</v>
      </c>
      <c r="D25" s="68">
        <f t="shared" si="0"/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</row>
    <row r="26" spans="1:12" s="65" customFormat="1" ht="18" customHeight="1">
      <c r="A26" s="66">
        <v>19</v>
      </c>
      <c r="B26" s="67">
        <v>0</v>
      </c>
      <c r="C26" s="67">
        <v>0</v>
      </c>
      <c r="D26" s="68">
        <f t="shared" si="0"/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</row>
    <row r="27" spans="1:12" s="65" customFormat="1" ht="18" customHeight="1">
      <c r="A27" s="54">
        <v>20</v>
      </c>
      <c r="B27" s="55">
        <v>0</v>
      </c>
      <c r="C27" s="55">
        <v>0</v>
      </c>
      <c r="D27" s="56">
        <f t="shared" si="0"/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</row>
    <row r="28" spans="1:12" s="65" customFormat="1" ht="18" customHeight="1">
      <c r="A28" s="143">
        <v>21</v>
      </c>
      <c r="B28" s="144">
        <v>0</v>
      </c>
      <c r="C28" s="144">
        <v>0</v>
      </c>
      <c r="D28" s="145">
        <f t="shared" si="0"/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</row>
    <row r="29" spans="1:12" s="65" customFormat="1" ht="18" customHeight="1">
      <c r="A29" s="66">
        <v>22</v>
      </c>
      <c r="B29" s="67">
        <v>0</v>
      </c>
      <c r="C29" s="67">
        <v>0</v>
      </c>
      <c r="D29" s="68">
        <f t="shared" si="0"/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</row>
    <row r="30" spans="1:12" s="65" customFormat="1" ht="18" customHeight="1">
      <c r="A30" s="66">
        <v>23</v>
      </c>
      <c r="B30" s="67">
        <v>0</v>
      </c>
      <c r="C30" s="67">
        <v>0</v>
      </c>
      <c r="D30" s="68">
        <f t="shared" si="0"/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</row>
    <row r="31" spans="1:12" s="65" customFormat="1" ht="18" customHeight="1">
      <c r="A31" s="66">
        <v>24</v>
      </c>
      <c r="B31" s="67">
        <v>0</v>
      </c>
      <c r="C31" s="67">
        <v>0</v>
      </c>
      <c r="D31" s="68">
        <f t="shared" si="0"/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</row>
    <row r="32" spans="1:12" s="65" customFormat="1" ht="18" customHeight="1">
      <c r="A32" s="66">
        <v>25</v>
      </c>
      <c r="B32" s="67">
        <v>0</v>
      </c>
      <c r="C32" s="67">
        <v>0</v>
      </c>
      <c r="D32" s="68">
        <f t="shared" si="0"/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</row>
    <row r="33" spans="1:12" s="65" customFormat="1" ht="18" customHeight="1">
      <c r="A33" s="66">
        <v>26</v>
      </c>
      <c r="B33" s="67">
        <v>0</v>
      </c>
      <c r="C33" s="67">
        <v>0</v>
      </c>
      <c r="D33" s="68">
        <f t="shared" si="0"/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</row>
    <row r="34" spans="1:12" s="65" customFormat="1" ht="18" customHeight="1">
      <c r="A34" s="54">
        <v>27</v>
      </c>
      <c r="B34" s="55">
        <v>0</v>
      </c>
      <c r="C34" s="55">
        <v>0</v>
      </c>
      <c r="D34" s="56">
        <f t="shared" si="0"/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</row>
    <row r="35" spans="1:12" s="65" customFormat="1" ht="18" customHeight="1">
      <c r="A35" s="143">
        <v>28</v>
      </c>
      <c r="B35" s="144">
        <v>0</v>
      </c>
      <c r="C35" s="144">
        <v>0</v>
      </c>
      <c r="D35" s="145">
        <f t="shared" si="0"/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</row>
    <row r="36" spans="1:12" s="65" customFormat="1" ht="18" customHeight="1">
      <c r="A36" s="66">
        <v>29</v>
      </c>
      <c r="B36" s="67">
        <v>0</v>
      </c>
      <c r="C36" s="67">
        <v>0</v>
      </c>
      <c r="D36" s="68">
        <f t="shared" si="0"/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1:12" s="65" customFormat="1" ht="18" customHeight="1">
      <c r="A37" s="66">
        <v>30</v>
      </c>
      <c r="B37" s="67">
        <v>0</v>
      </c>
      <c r="C37" s="67">
        <v>0</v>
      </c>
      <c r="D37" s="68">
        <f t="shared" si="0"/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</row>
    <row r="38" spans="1:12" s="65" customFormat="1" ht="18" customHeight="1">
      <c r="A38" s="66">
        <v>31</v>
      </c>
      <c r="B38" s="67">
        <v>0</v>
      </c>
      <c r="C38" s="67">
        <v>0</v>
      </c>
      <c r="D38" s="68">
        <f t="shared" si="0"/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</row>
    <row r="39" spans="1:12" ht="18" customHeight="1">
      <c r="A39" s="50" t="s">
        <v>10</v>
      </c>
      <c r="B39" s="51">
        <f>SUM(B8:B38)</f>
        <v>0</v>
      </c>
      <c r="C39" s="51">
        <f>SUM(C8:C38)</f>
        <v>0</v>
      </c>
      <c r="D39" s="51">
        <f aca="true" t="shared" si="1" ref="D39:K39">SUM(D8:D38)</f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>SUM(L8:L38)</f>
        <v>0</v>
      </c>
    </row>
    <row r="40" spans="1:12" ht="34.5" customHeight="1">
      <c r="A40" s="50" t="s">
        <v>11</v>
      </c>
      <c r="B40" s="51">
        <f>B39</f>
        <v>0</v>
      </c>
      <c r="C40" s="51">
        <f>C39</f>
        <v>0</v>
      </c>
      <c r="D40" s="51">
        <f aca="true" t="shared" si="2" ref="D40:L40">D39</f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</row>
    <row r="42" spans="1:12" ht="21" customHeight="1">
      <c r="A42" s="71" t="str">
        <f>"Dział: "&amp;Ogólne!$B$1</f>
        <v>Dział: nazwa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50.25" customHeight="1">
      <c r="A43" s="73" t="str">
        <f>"UDOSTĘPNIANIE PREZENCYJNE - styczeń "&amp;Ogólne!$B$2</f>
        <v>UDOSTĘPNIANIE PREZENCYJNE - styczeń 2024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3.5" customHeight="1">
      <c r="A44" s="72" t="s">
        <v>12</v>
      </c>
      <c r="B44" s="72" t="s">
        <v>19</v>
      </c>
      <c r="C44" s="72" t="s">
        <v>15</v>
      </c>
      <c r="D44" s="72"/>
      <c r="E44" s="72"/>
      <c r="F44" s="72"/>
      <c r="G44" s="72"/>
      <c r="H44" s="72"/>
      <c r="I44" s="72"/>
      <c r="J44" s="72"/>
      <c r="K44" s="72"/>
      <c r="L44" s="72" t="s">
        <v>20</v>
      </c>
    </row>
    <row r="45" spans="1:12" ht="15.75" customHeight="1">
      <c r="A45" s="72"/>
      <c r="B45" s="72"/>
      <c r="C45" s="72" t="s">
        <v>1</v>
      </c>
      <c r="D45" s="72"/>
      <c r="E45" s="72"/>
      <c r="F45" s="72"/>
      <c r="G45" s="72"/>
      <c r="H45" s="72" t="s">
        <v>8</v>
      </c>
      <c r="I45" s="72" t="s">
        <v>13</v>
      </c>
      <c r="J45" s="72" t="s">
        <v>14</v>
      </c>
      <c r="K45" s="72" t="s">
        <v>21</v>
      </c>
      <c r="L45" s="72"/>
    </row>
    <row r="46" spans="1:12" ht="15.75" customHeight="1">
      <c r="A46" s="72"/>
      <c r="B46" s="72"/>
      <c r="C46" s="72" t="s">
        <v>2</v>
      </c>
      <c r="D46" s="72" t="s">
        <v>6</v>
      </c>
      <c r="E46" s="72"/>
      <c r="F46" s="72" t="s">
        <v>5</v>
      </c>
      <c r="G46" s="72" t="s">
        <v>7</v>
      </c>
      <c r="H46" s="72"/>
      <c r="I46" s="72"/>
      <c r="J46" s="72"/>
      <c r="K46" s="72"/>
      <c r="L46" s="72"/>
    </row>
    <row r="47" spans="1:12" ht="34.5" customHeight="1">
      <c r="A47" s="72"/>
      <c r="B47" s="72"/>
      <c r="C47" s="72"/>
      <c r="D47" s="50" t="s">
        <v>3</v>
      </c>
      <c r="E47" s="50" t="s">
        <v>4</v>
      </c>
      <c r="F47" s="72"/>
      <c r="G47" s="72"/>
      <c r="H47" s="72"/>
      <c r="I47" s="72"/>
      <c r="J47" s="72"/>
      <c r="K47" s="72"/>
      <c r="L47" s="72"/>
    </row>
    <row r="48" spans="1:12" ht="8.25" customHeight="1">
      <c r="A48" s="53">
        <v>1</v>
      </c>
      <c r="B48" s="53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3">
        <v>9</v>
      </c>
      <c r="J48" s="53">
        <v>10</v>
      </c>
      <c r="K48" s="53">
        <v>11</v>
      </c>
      <c r="L48" s="53">
        <v>12</v>
      </c>
    </row>
    <row r="49" spans="1:12" ht="18" customHeight="1">
      <c r="A49" s="147">
        <v>1</v>
      </c>
      <c r="B49" s="148">
        <v>0</v>
      </c>
      <c r="C49" s="149">
        <f>SUM(D49:G49)</f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</row>
    <row r="50" spans="1:12" ht="18" customHeight="1">
      <c r="A50" s="66">
        <v>2</v>
      </c>
      <c r="B50" s="67">
        <v>0</v>
      </c>
      <c r="C50" s="68">
        <f aca="true" t="shared" si="3" ref="C50:C79">SUM(D50:G50)</f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</row>
    <row r="51" spans="1:12" ht="18" customHeight="1">
      <c r="A51" s="66">
        <v>3</v>
      </c>
      <c r="B51" s="67">
        <v>0</v>
      </c>
      <c r="C51" s="68">
        <f t="shared" si="3"/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</row>
    <row r="52" spans="1:12" ht="18" customHeight="1">
      <c r="A52" s="66">
        <v>4</v>
      </c>
      <c r="B52" s="67">
        <v>0</v>
      </c>
      <c r="C52" s="68">
        <f t="shared" si="3"/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</row>
    <row r="53" spans="1:12" ht="18" customHeight="1">
      <c r="A53" s="66">
        <v>5</v>
      </c>
      <c r="B53" s="69">
        <v>0</v>
      </c>
      <c r="C53" s="68">
        <f t="shared" si="3"/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</row>
    <row r="54" spans="1:12" ht="18" customHeight="1">
      <c r="A54" s="147">
        <v>6</v>
      </c>
      <c r="B54" s="150">
        <v>0</v>
      </c>
      <c r="C54" s="149">
        <f t="shared" si="3"/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</row>
    <row r="55" spans="1:12" ht="18" customHeight="1">
      <c r="A55" s="143">
        <v>7</v>
      </c>
      <c r="B55" s="146">
        <v>0</v>
      </c>
      <c r="C55" s="145">
        <f t="shared" si="3"/>
        <v>0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</row>
    <row r="56" spans="1:12" ht="18" customHeight="1">
      <c r="A56" s="66">
        <v>8</v>
      </c>
      <c r="B56" s="69">
        <v>0</v>
      </c>
      <c r="C56" s="68">
        <f t="shared" si="3"/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</row>
    <row r="57" spans="1:12" ht="18" customHeight="1">
      <c r="A57" s="66">
        <v>9</v>
      </c>
      <c r="B57" s="69">
        <v>0</v>
      </c>
      <c r="C57" s="68">
        <f t="shared" si="3"/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</row>
    <row r="58" spans="1:12" ht="18" customHeight="1">
      <c r="A58" s="66">
        <v>10</v>
      </c>
      <c r="B58" s="69">
        <v>0</v>
      </c>
      <c r="C58" s="68">
        <f t="shared" si="3"/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</row>
    <row r="59" spans="1:12" ht="18" customHeight="1">
      <c r="A59" s="66">
        <v>11</v>
      </c>
      <c r="B59" s="69">
        <v>0</v>
      </c>
      <c r="C59" s="68">
        <f t="shared" si="3"/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</row>
    <row r="60" spans="1:12" ht="18" customHeight="1">
      <c r="A60" s="66">
        <v>12</v>
      </c>
      <c r="B60" s="69">
        <v>0</v>
      </c>
      <c r="C60" s="68">
        <f t="shared" si="3"/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</row>
    <row r="61" spans="1:12" ht="18" customHeight="1">
      <c r="A61" s="54">
        <v>13</v>
      </c>
      <c r="B61" s="57">
        <v>0</v>
      </c>
      <c r="C61" s="56">
        <f t="shared" si="3"/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</row>
    <row r="62" spans="1:12" ht="18" customHeight="1">
      <c r="A62" s="143">
        <v>14</v>
      </c>
      <c r="B62" s="146">
        <v>0</v>
      </c>
      <c r="C62" s="145">
        <f t="shared" si="3"/>
        <v>0</v>
      </c>
      <c r="D62" s="144">
        <v>0</v>
      </c>
      <c r="E62" s="144">
        <v>0</v>
      </c>
      <c r="F62" s="144">
        <v>0</v>
      </c>
      <c r="G62" s="144">
        <v>0</v>
      </c>
      <c r="H62" s="144">
        <v>0</v>
      </c>
      <c r="I62" s="144">
        <v>0</v>
      </c>
      <c r="J62" s="144">
        <v>0</v>
      </c>
      <c r="K62" s="144">
        <v>0</v>
      </c>
      <c r="L62" s="144">
        <v>0</v>
      </c>
    </row>
    <row r="63" spans="1:12" ht="18" customHeight="1">
      <c r="A63" s="66">
        <v>15</v>
      </c>
      <c r="B63" s="69">
        <v>0</v>
      </c>
      <c r="C63" s="68">
        <f t="shared" si="3"/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</row>
    <row r="64" spans="1:12" ht="18" customHeight="1">
      <c r="A64" s="66">
        <v>16</v>
      </c>
      <c r="B64" s="69">
        <v>0</v>
      </c>
      <c r="C64" s="68">
        <f t="shared" si="3"/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</row>
    <row r="65" spans="1:12" ht="18" customHeight="1">
      <c r="A65" s="66">
        <v>17</v>
      </c>
      <c r="B65" s="69">
        <v>0</v>
      </c>
      <c r="C65" s="68">
        <f t="shared" si="3"/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</row>
    <row r="66" spans="1:12" ht="18" customHeight="1">
      <c r="A66" s="66">
        <v>18</v>
      </c>
      <c r="B66" s="69">
        <v>0</v>
      </c>
      <c r="C66" s="68">
        <f t="shared" si="3"/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</row>
    <row r="67" spans="1:12" ht="18" customHeight="1">
      <c r="A67" s="66">
        <v>19</v>
      </c>
      <c r="B67" s="69">
        <v>0</v>
      </c>
      <c r="C67" s="68">
        <f t="shared" si="3"/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</row>
    <row r="68" spans="1:12" ht="18" customHeight="1">
      <c r="A68" s="54">
        <v>20</v>
      </c>
      <c r="B68" s="57">
        <v>0</v>
      </c>
      <c r="C68" s="56">
        <f t="shared" si="3"/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</row>
    <row r="69" spans="1:12" ht="18" customHeight="1">
      <c r="A69" s="143">
        <v>21</v>
      </c>
      <c r="B69" s="146">
        <v>0</v>
      </c>
      <c r="C69" s="145">
        <f t="shared" si="3"/>
        <v>0</v>
      </c>
      <c r="D69" s="144">
        <v>0</v>
      </c>
      <c r="E69" s="144">
        <v>0</v>
      </c>
      <c r="F69" s="144">
        <v>0</v>
      </c>
      <c r="G69" s="144">
        <v>0</v>
      </c>
      <c r="H69" s="144">
        <v>0</v>
      </c>
      <c r="I69" s="144">
        <v>0</v>
      </c>
      <c r="J69" s="144">
        <v>0</v>
      </c>
      <c r="K69" s="144">
        <v>0</v>
      </c>
      <c r="L69" s="144">
        <v>0</v>
      </c>
    </row>
    <row r="70" spans="1:12" ht="18" customHeight="1">
      <c r="A70" s="66">
        <v>22</v>
      </c>
      <c r="B70" s="69">
        <v>0</v>
      </c>
      <c r="C70" s="68">
        <f t="shared" si="3"/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</row>
    <row r="71" spans="1:12" ht="18" customHeight="1">
      <c r="A71" s="66">
        <v>23</v>
      </c>
      <c r="B71" s="69">
        <v>0</v>
      </c>
      <c r="C71" s="68">
        <f t="shared" si="3"/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</row>
    <row r="72" spans="1:12" ht="18" customHeight="1">
      <c r="A72" s="66">
        <v>24</v>
      </c>
      <c r="B72" s="69">
        <v>0</v>
      </c>
      <c r="C72" s="68">
        <f t="shared" si="3"/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</row>
    <row r="73" spans="1:12" ht="18" customHeight="1">
      <c r="A73" s="66">
        <v>25</v>
      </c>
      <c r="B73" s="69">
        <v>0</v>
      </c>
      <c r="C73" s="68">
        <f t="shared" si="3"/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</row>
    <row r="74" spans="1:12" ht="18" customHeight="1">
      <c r="A74" s="66">
        <v>26</v>
      </c>
      <c r="B74" s="69">
        <v>0</v>
      </c>
      <c r="C74" s="68">
        <f t="shared" si="3"/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</row>
    <row r="75" spans="1:12" ht="18" customHeight="1">
      <c r="A75" s="54">
        <v>27</v>
      </c>
      <c r="B75" s="57">
        <v>0</v>
      </c>
      <c r="C75" s="56">
        <f t="shared" si="3"/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</row>
    <row r="76" spans="1:12" ht="18" customHeight="1">
      <c r="A76" s="143">
        <v>28</v>
      </c>
      <c r="B76" s="146">
        <v>0</v>
      </c>
      <c r="C76" s="145">
        <f t="shared" si="3"/>
        <v>0</v>
      </c>
      <c r="D76" s="144">
        <v>0</v>
      </c>
      <c r="E76" s="144">
        <v>0</v>
      </c>
      <c r="F76" s="144">
        <v>0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</row>
    <row r="77" spans="1:12" ht="18" customHeight="1">
      <c r="A77" s="66">
        <v>29</v>
      </c>
      <c r="B77" s="69">
        <v>0</v>
      </c>
      <c r="C77" s="68">
        <f t="shared" si="3"/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</row>
    <row r="78" spans="1:12" ht="18" customHeight="1">
      <c r="A78" s="66">
        <v>30</v>
      </c>
      <c r="B78" s="69">
        <v>0</v>
      </c>
      <c r="C78" s="68">
        <f t="shared" si="3"/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</row>
    <row r="79" spans="1:12" ht="18" customHeight="1">
      <c r="A79" s="66">
        <v>31</v>
      </c>
      <c r="B79" s="69">
        <v>0</v>
      </c>
      <c r="C79" s="68">
        <f t="shared" si="3"/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</row>
    <row r="80" spans="1:12" ht="18" customHeight="1">
      <c r="A80" s="50" t="s">
        <v>10</v>
      </c>
      <c r="B80" s="51">
        <f aca="true" t="shared" si="4" ref="B80:L80">SUM(B49:B79)</f>
        <v>0</v>
      </c>
      <c r="C80" s="51">
        <f t="shared" si="4"/>
        <v>0</v>
      </c>
      <c r="D80" s="51">
        <f t="shared" si="4"/>
        <v>0</v>
      </c>
      <c r="E80" s="51">
        <f t="shared" si="4"/>
        <v>0</v>
      </c>
      <c r="F80" s="51">
        <f t="shared" si="4"/>
        <v>0</v>
      </c>
      <c r="G80" s="51">
        <f t="shared" si="4"/>
        <v>0</v>
      </c>
      <c r="H80" s="51">
        <f t="shared" si="4"/>
        <v>0</v>
      </c>
      <c r="I80" s="51">
        <f t="shared" si="4"/>
        <v>0</v>
      </c>
      <c r="J80" s="51">
        <f t="shared" si="4"/>
        <v>0</v>
      </c>
      <c r="K80" s="51">
        <f t="shared" si="4"/>
        <v>0</v>
      </c>
      <c r="L80" s="51">
        <f t="shared" si="4"/>
        <v>0</v>
      </c>
    </row>
    <row r="81" spans="1:12" ht="34.5" customHeight="1">
      <c r="A81" s="50" t="s">
        <v>11</v>
      </c>
      <c r="B81" s="51">
        <f aca="true" t="shared" si="5" ref="B81:L81">B80</f>
        <v>0</v>
      </c>
      <c r="C81" s="51">
        <f t="shared" si="5"/>
        <v>0</v>
      </c>
      <c r="D81" s="51">
        <f t="shared" si="5"/>
        <v>0</v>
      </c>
      <c r="E81" s="51">
        <f t="shared" si="5"/>
        <v>0</v>
      </c>
      <c r="F81" s="51">
        <f t="shared" si="5"/>
        <v>0</v>
      </c>
      <c r="G81" s="51">
        <f t="shared" si="5"/>
        <v>0</v>
      </c>
      <c r="H81" s="51">
        <f t="shared" si="5"/>
        <v>0</v>
      </c>
      <c r="I81" s="51">
        <f t="shared" si="5"/>
        <v>0</v>
      </c>
      <c r="J81" s="51">
        <f t="shared" si="5"/>
        <v>0</v>
      </c>
      <c r="K81" s="51">
        <f t="shared" si="5"/>
        <v>0</v>
      </c>
      <c r="L81" s="51">
        <f t="shared" si="5"/>
        <v>0</v>
      </c>
    </row>
  </sheetData>
  <sheetProtection sheet="1" objects="1" scenarios="1" formatCells="0" formatColumns="0" formatRows="0"/>
  <mergeCells count="30">
    <mergeCell ref="C46:C47"/>
    <mergeCell ref="D46:E46"/>
    <mergeCell ref="F46:F47"/>
    <mergeCell ref="G46:G47"/>
    <mergeCell ref="A43:L43"/>
    <mergeCell ref="A44:A47"/>
    <mergeCell ref="B44:B47"/>
    <mergeCell ref="C44:K44"/>
    <mergeCell ref="C45:G45"/>
    <mergeCell ref="H45:H47"/>
    <mergeCell ref="I45:I47"/>
    <mergeCell ref="J45:J47"/>
    <mergeCell ref="L44:L47"/>
    <mergeCell ref="K45:K47"/>
    <mergeCell ref="J4:J6"/>
    <mergeCell ref="A2:L2"/>
    <mergeCell ref="E5:F5"/>
    <mergeCell ref="K4:K6"/>
    <mergeCell ref="L4:L6"/>
    <mergeCell ref="A42:L42"/>
    <mergeCell ref="A1:L1"/>
    <mergeCell ref="A3:A6"/>
    <mergeCell ref="G5:G6"/>
    <mergeCell ref="H5:H6"/>
    <mergeCell ref="D4:H4"/>
    <mergeCell ref="D3:L3"/>
    <mergeCell ref="I4:I6"/>
    <mergeCell ref="D5:D6"/>
    <mergeCell ref="C3:C6"/>
    <mergeCell ref="B3:B6"/>
  </mergeCells>
  <printOptions horizontalCentered="1"/>
  <pageMargins left="0.5118110236220472" right="0.1968503937007874" top="0.5905511811023623" bottom="0.5905511811023623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L81"/>
  <sheetViews>
    <sheetView zoomScalePageLayoutView="0" workbookViewId="0" topLeftCell="A1">
      <selection activeCell="A49" sqref="A49:L79"/>
    </sheetView>
  </sheetViews>
  <sheetFormatPr defaultColWidth="9.00390625" defaultRowHeight="12.75"/>
  <cols>
    <col min="1" max="1" width="7.875" style="52" customWidth="1"/>
    <col min="2" max="2" width="9.625" style="52" customWidth="1"/>
    <col min="3" max="8" width="7.875" style="52" customWidth="1"/>
    <col min="9" max="9" width="8.25390625" style="52" customWidth="1"/>
    <col min="10" max="12" width="7.875" style="52" customWidth="1"/>
    <col min="13" max="16384" width="9.125" style="52" customWidth="1"/>
  </cols>
  <sheetData>
    <row r="1" spans="1:12" ht="21" customHeight="1">
      <c r="A1" s="71" t="str">
        <f>"Dział: "&amp;Ogólne!$B$1</f>
        <v>Dział: nazwa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2" customFormat="1" ht="50.25" customHeight="1">
      <c r="A2" s="73" t="str">
        <f>"CZYTELNICY I WYPOŻYCZENIA NA ZEWNĄTRZ - sierpień "&amp;Ogólne!$B$2</f>
        <v>CZYTELNICY I WYPOŻYCZENIA NA ZEWNĄTRZ - sierpień 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3" customFormat="1" ht="16.5" customHeight="1">
      <c r="A3" s="72" t="s">
        <v>12</v>
      </c>
      <c r="B3" s="72" t="s">
        <v>16</v>
      </c>
      <c r="C3" s="72" t="s">
        <v>0</v>
      </c>
      <c r="D3" s="72" t="s">
        <v>15</v>
      </c>
      <c r="E3" s="72"/>
      <c r="F3" s="72"/>
      <c r="G3" s="72"/>
      <c r="H3" s="72"/>
      <c r="I3" s="72"/>
      <c r="J3" s="72"/>
      <c r="K3" s="72"/>
      <c r="L3" s="72"/>
    </row>
    <row r="4" spans="1:12" s="63" customFormat="1" ht="16.5" customHeight="1">
      <c r="A4" s="72"/>
      <c r="B4" s="72"/>
      <c r="C4" s="72"/>
      <c r="D4" s="72" t="s">
        <v>1</v>
      </c>
      <c r="E4" s="72"/>
      <c r="F4" s="72"/>
      <c r="G4" s="72"/>
      <c r="H4" s="72"/>
      <c r="I4" s="72" t="s">
        <v>8</v>
      </c>
      <c r="J4" s="72" t="s">
        <v>13</v>
      </c>
      <c r="K4" s="72" t="s">
        <v>14</v>
      </c>
      <c r="L4" s="72" t="s">
        <v>9</v>
      </c>
    </row>
    <row r="5" spans="1:12" s="63" customFormat="1" ht="16.5" customHeight="1">
      <c r="A5" s="72"/>
      <c r="B5" s="72"/>
      <c r="C5" s="72"/>
      <c r="D5" s="72" t="s">
        <v>2</v>
      </c>
      <c r="E5" s="72" t="s">
        <v>6</v>
      </c>
      <c r="F5" s="72"/>
      <c r="G5" s="72" t="s">
        <v>5</v>
      </c>
      <c r="H5" s="72" t="s">
        <v>7</v>
      </c>
      <c r="I5" s="72"/>
      <c r="J5" s="72"/>
      <c r="K5" s="72"/>
      <c r="L5" s="72"/>
    </row>
    <row r="6" spans="1:12" s="63" customFormat="1" ht="27" customHeight="1">
      <c r="A6" s="72"/>
      <c r="B6" s="72"/>
      <c r="C6" s="72"/>
      <c r="D6" s="72"/>
      <c r="E6" s="50" t="s">
        <v>3</v>
      </c>
      <c r="F6" s="50" t="s">
        <v>4</v>
      </c>
      <c r="G6" s="72"/>
      <c r="H6" s="72"/>
      <c r="I6" s="72"/>
      <c r="J6" s="72"/>
      <c r="K6" s="72"/>
      <c r="L6" s="72"/>
    </row>
    <row r="7" spans="1:12" s="64" customFormat="1" ht="8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</row>
    <row r="8" spans="1:12" s="65" customFormat="1" ht="18" customHeight="1">
      <c r="A8" s="66">
        <v>1</v>
      </c>
      <c r="B8" s="67">
        <v>0</v>
      </c>
      <c r="C8" s="67">
        <v>0</v>
      </c>
      <c r="D8" s="68">
        <f>SUM(E8:H8)</f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5" customFormat="1" ht="18" customHeight="1">
      <c r="A9" s="66">
        <v>2</v>
      </c>
      <c r="B9" s="67">
        <v>0</v>
      </c>
      <c r="C9" s="67">
        <v>0</v>
      </c>
      <c r="D9" s="68">
        <f aca="true" t="shared" si="0" ref="D9:D38">SUM(E9:H9)</f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spans="1:12" s="65" customFormat="1" ht="18" customHeight="1">
      <c r="A10" s="54">
        <v>3</v>
      </c>
      <c r="B10" s="55">
        <v>0</v>
      </c>
      <c r="C10" s="55">
        <v>0</v>
      </c>
      <c r="D10" s="56">
        <f t="shared" si="0"/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</row>
    <row r="11" spans="1:12" s="65" customFormat="1" ht="18" customHeight="1">
      <c r="A11" s="143">
        <v>4</v>
      </c>
      <c r="B11" s="144">
        <v>0</v>
      </c>
      <c r="C11" s="144">
        <v>0</v>
      </c>
      <c r="D11" s="145">
        <f t="shared" si="0"/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</row>
    <row r="12" spans="1:12" s="65" customFormat="1" ht="18" customHeight="1">
      <c r="A12" s="66">
        <v>5</v>
      </c>
      <c r="B12" s="67">
        <v>0</v>
      </c>
      <c r="C12" s="67">
        <v>0</v>
      </c>
      <c r="D12" s="68">
        <f t="shared" si="0"/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spans="1:12" s="65" customFormat="1" ht="18" customHeight="1">
      <c r="A13" s="66">
        <v>6</v>
      </c>
      <c r="B13" s="67">
        <v>0</v>
      </c>
      <c r="C13" s="67">
        <v>0</v>
      </c>
      <c r="D13" s="68">
        <f t="shared" si="0"/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spans="1:12" s="65" customFormat="1" ht="18" customHeight="1">
      <c r="A14" s="66">
        <v>7</v>
      </c>
      <c r="B14" s="67">
        <v>0</v>
      </c>
      <c r="C14" s="67">
        <v>0</v>
      </c>
      <c r="D14" s="68">
        <f t="shared" si="0"/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</row>
    <row r="15" spans="1:12" s="65" customFormat="1" ht="18" customHeight="1">
      <c r="A15" s="66">
        <v>8</v>
      </c>
      <c r="B15" s="67">
        <v>0</v>
      </c>
      <c r="C15" s="67">
        <v>0</v>
      </c>
      <c r="D15" s="68">
        <f t="shared" si="0"/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spans="1:12" s="65" customFormat="1" ht="18" customHeight="1">
      <c r="A16" s="66">
        <v>9</v>
      </c>
      <c r="B16" s="67">
        <v>0</v>
      </c>
      <c r="C16" s="67">
        <v>0</v>
      </c>
      <c r="D16" s="68">
        <f t="shared" si="0"/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spans="1:12" s="65" customFormat="1" ht="18" customHeight="1">
      <c r="A17" s="54">
        <v>10</v>
      </c>
      <c r="B17" s="55">
        <v>0</v>
      </c>
      <c r="C17" s="55">
        <v>0</v>
      </c>
      <c r="D17" s="56">
        <f t="shared" si="0"/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</row>
    <row r="18" spans="1:12" s="65" customFormat="1" ht="18" customHeight="1">
      <c r="A18" s="143">
        <v>11</v>
      </c>
      <c r="B18" s="144">
        <v>0</v>
      </c>
      <c r="C18" s="144">
        <v>0</v>
      </c>
      <c r="D18" s="145">
        <f t="shared" si="0"/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</row>
    <row r="19" spans="1:12" s="65" customFormat="1" ht="18" customHeight="1">
      <c r="A19" s="66">
        <v>12</v>
      </c>
      <c r="B19" s="67">
        <v>0</v>
      </c>
      <c r="C19" s="67">
        <v>0</v>
      </c>
      <c r="D19" s="68">
        <f t="shared" si="0"/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spans="1:12" s="65" customFormat="1" ht="18" customHeight="1">
      <c r="A20" s="66">
        <v>13</v>
      </c>
      <c r="B20" s="67">
        <v>0</v>
      </c>
      <c r="C20" s="67">
        <v>0</v>
      </c>
      <c r="D20" s="68">
        <f t="shared" si="0"/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spans="1:12" s="65" customFormat="1" ht="18" customHeight="1">
      <c r="A21" s="66">
        <v>14</v>
      </c>
      <c r="B21" s="67">
        <v>0</v>
      </c>
      <c r="C21" s="67">
        <v>0</v>
      </c>
      <c r="D21" s="68">
        <f t="shared" si="0"/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spans="1:12" s="65" customFormat="1" ht="18" customHeight="1">
      <c r="A22" s="147">
        <v>15</v>
      </c>
      <c r="B22" s="148">
        <v>0</v>
      </c>
      <c r="C22" s="148">
        <v>0</v>
      </c>
      <c r="D22" s="149">
        <f t="shared" si="0"/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</row>
    <row r="23" spans="1:12" s="65" customFormat="1" ht="18" customHeight="1">
      <c r="A23" s="66">
        <v>16</v>
      </c>
      <c r="B23" s="67">
        <v>0</v>
      </c>
      <c r="C23" s="67">
        <v>0</v>
      </c>
      <c r="D23" s="68">
        <f t="shared" si="0"/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1:12" s="65" customFormat="1" ht="18" customHeight="1">
      <c r="A24" s="54">
        <v>17</v>
      </c>
      <c r="B24" s="55">
        <v>0</v>
      </c>
      <c r="C24" s="55">
        <v>0</v>
      </c>
      <c r="D24" s="56">
        <f t="shared" si="0"/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</row>
    <row r="25" spans="1:12" s="65" customFormat="1" ht="18" customHeight="1">
      <c r="A25" s="143">
        <v>18</v>
      </c>
      <c r="B25" s="144">
        <v>0</v>
      </c>
      <c r="C25" s="144">
        <v>0</v>
      </c>
      <c r="D25" s="145">
        <f t="shared" si="0"/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</row>
    <row r="26" spans="1:12" s="65" customFormat="1" ht="18" customHeight="1">
      <c r="A26" s="66">
        <v>19</v>
      </c>
      <c r="B26" s="67">
        <v>0</v>
      </c>
      <c r="C26" s="67">
        <v>0</v>
      </c>
      <c r="D26" s="68">
        <f t="shared" si="0"/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</row>
    <row r="27" spans="1:12" s="65" customFormat="1" ht="18" customHeight="1">
      <c r="A27" s="66">
        <v>20</v>
      </c>
      <c r="B27" s="67">
        <v>0</v>
      </c>
      <c r="C27" s="67">
        <v>0</v>
      </c>
      <c r="D27" s="68">
        <f t="shared" si="0"/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</row>
    <row r="28" spans="1:12" s="65" customFormat="1" ht="18" customHeight="1">
      <c r="A28" s="66">
        <v>21</v>
      </c>
      <c r="B28" s="67">
        <v>0</v>
      </c>
      <c r="C28" s="67">
        <v>0</v>
      </c>
      <c r="D28" s="68">
        <f t="shared" si="0"/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</row>
    <row r="29" spans="1:12" s="65" customFormat="1" ht="18" customHeight="1">
      <c r="A29" s="66">
        <v>22</v>
      </c>
      <c r="B29" s="67">
        <v>0</v>
      </c>
      <c r="C29" s="67">
        <v>0</v>
      </c>
      <c r="D29" s="68">
        <f t="shared" si="0"/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</row>
    <row r="30" spans="1:12" s="65" customFormat="1" ht="18" customHeight="1">
      <c r="A30" s="66">
        <v>23</v>
      </c>
      <c r="B30" s="67">
        <v>0</v>
      </c>
      <c r="C30" s="67">
        <v>0</v>
      </c>
      <c r="D30" s="68">
        <f t="shared" si="0"/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</row>
    <row r="31" spans="1:12" s="65" customFormat="1" ht="18" customHeight="1">
      <c r="A31" s="54">
        <v>24</v>
      </c>
      <c r="B31" s="55">
        <v>0</v>
      </c>
      <c r="C31" s="55">
        <v>0</v>
      </c>
      <c r="D31" s="56">
        <f t="shared" si="0"/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</row>
    <row r="32" spans="1:12" s="65" customFormat="1" ht="18" customHeight="1">
      <c r="A32" s="143">
        <v>25</v>
      </c>
      <c r="B32" s="144">
        <v>0</v>
      </c>
      <c r="C32" s="144">
        <v>0</v>
      </c>
      <c r="D32" s="145">
        <f t="shared" si="0"/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</row>
    <row r="33" spans="1:12" s="65" customFormat="1" ht="18" customHeight="1">
      <c r="A33" s="66">
        <v>26</v>
      </c>
      <c r="B33" s="67">
        <v>0</v>
      </c>
      <c r="C33" s="67">
        <v>0</v>
      </c>
      <c r="D33" s="68">
        <f t="shared" si="0"/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</row>
    <row r="34" spans="1:12" s="65" customFormat="1" ht="18" customHeight="1">
      <c r="A34" s="66">
        <v>27</v>
      </c>
      <c r="B34" s="67">
        <v>0</v>
      </c>
      <c r="C34" s="67">
        <v>0</v>
      </c>
      <c r="D34" s="68">
        <f t="shared" si="0"/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</row>
    <row r="35" spans="1:12" s="65" customFormat="1" ht="18" customHeight="1">
      <c r="A35" s="66">
        <v>28</v>
      </c>
      <c r="B35" s="67">
        <v>0</v>
      </c>
      <c r="C35" s="67">
        <v>0</v>
      </c>
      <c r="D35" s="68">
        <f t="shared" si="0"/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</row>
    <row r="36" spans="1:12" s="65" customFormat="1" ht="18" customHeight="1">
      <c r="A36" s="66">
        <v>29</v>
      </c>
      <c r="B36" s="67">
        <v>0</v>
      </c>
      <c r="C36" s="67">
        <v>0</v>
      </c>
      <c r="D36" s="68">
        <f t="shared" si="0"/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1:12" s="65" customFormat="1" ht="18" customHeight="1">
      <c r="A37" s="66">
        <v>30</v>
      </c>
      <c r="B37" s="67">
        <v>0</v>
      </c>
      <c r="C37" s="67">
        <v>0</v>
      </c>
      <c r="D37" s="68">
        <f t="shared" si="0"/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</row>
    <row r="38" spans="1:12" s="65" customFormat="1" ht="18" customHeight="1">
      <c r="A38" s="54">
        <v>31</v>
      </c>
      <c r="B38" s="55">
        <v>0</v>
      </c>
      <c r="C38" s="55">
        <v>0</v>
      </c>
      <c r="D38" s="56">
        <f t="shared" si="0"/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</row>
    <row r="39" spans="1:12" ht="18" customHeight="1">
      <c r="A39" s="50" t="s">
        <v>10</v>
      </c>
      <c r="B39" s="51">
        <f>SUM(B8:B38)</f>
        <v>0</v>
      </c>
      <c r="C39" s="51">
        <f>SUM(C8:C38)</f>
        <v>0</v>
      </c>
      <c r="D39" s="51">
        <f aca="true" t="shared" si="1" ref="D39:K39">SUM(D8:D38)</f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>SUM(L8:L38)</f>
        <v>0</v>
      </c>
    </row>
    <row r="40" spans="1:12" ht="34.5" customHeight="1">
      <c r="A40" s="50" t="s">
        <v>11</v>
      </c>
      <c r="B40" s="51">
        <f>'07'!B40+'08'!B39</f>
        <v>0</v>
      </c>
      <c r="C40" s="51">
        <f>'07'!C40+'08'!C39</f>
        <v>0</v>
      </c>
      <c r="D40" s="51">
        <f>'07'!D40+'08'!D39</f>
        <v>0</v>
      </c>
      <c r="E40" s="51">
        <f>'07'!E40+'08'!E39</f>
        <v>0</v>
      </c>
      <c r="F40" s="51">
        <f>'07'!F40+'08'!F39</f>
        <v>0</v>
      </c>
      <c r="G40" s="51">
        <f>'07'!G40+'08'!G39</f>
        <v>0</v>
      </c>
      <c r="H40" s="51">
        <f>'07'!H40+'08'!H39</f>
        <v>0</v>
      </c>
      <c r="I40" s="51">
        <f>'07'!I40+'08'!I39</f>
        <v>0</v>
      </c>
      <c r="J40" s="51">
        <f>'07'!J40+'08'!J39</f>
        <v>0</v>
      </c>
      <c r="K40" s="51">
        <f>'07'!K40+'08'!K39</f>
        <v>0</v>
      </c>
      <c r="L40" s="51">
        <f>'07'!L40+'08'!L39</f>
        <v>0</v>
      </c>
    </row>
    <row r="42" spans="1:12" ht="21" customHeight="1">
      <c r="A42" s="71" t="str">
        <f>"Dział: "&amp;Ogólne!$B$1</f>
        <v>Dział: nazwa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50.25" customHeight="1">
      <c r="A43" s="73" t="str">
        <f>"UDOSTĘPNIANIE PREZENCYJNE - sierpień "&amp;Ogólne!$B$2</f>
        <v>UDOSTĘPNIANIE PREZENCYJNE - sierpień 2024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3.5" customHeight="1">
      <c r="A44" s="72" t="s">
        <v>12</v>
      </c>
      <c r="B44" s="72" t="s">
        <v>19</v>
      </c>
      <c r="C44" s="72" t="s">
        <v>15</v>
      </c>
      <c r="D44" s="72"/>
      <c r="E44" s="72"/>
      <c r="F44" s="72"/>
      <c r="G44" s="72"/>
      <c r="H44" s="72"/>
      <c r="I44" s="72"/>
      <c r="J44" s="72"/>
      <c r="K44" s="72"/>
      <c r="L44" s="72" t="s">
        <v>20</v>
      </c>
    </row>
    <row r="45" spans="1:12" ht="15.75" customHeight="1">
      <c r="A45" s="72"/>
      <c r="B45" s="72"/>
      <c r="C45" s="72" t="s">
        <v>1</v>
      </c>
      <c r="D45" s="72"/>
      <c r="E45" s="72"/>
      <c r="F45" s="72"/>
      <c r="G45" s="72"/>
      <c r="H45" s="72" t="s">
        <v>8</v>
      </c>
      <c r="I45" s="72" t="s">
        <v>13</v>
      </c>
      <c r="J45" s="72" t="s">
        <v>14</v>
      </c>
      <c r="K45" s="72" t="s">
        <v>21</v>
      </c>
      <c r="L45" s="72"/>
    </row>
    <row r="46" spans="1:12" ht="15.75" customHeight="1">
      <c r="A46" s="72"/>
      <c r="B46" s="72"/>
      <c r="C46" s="72" t="s">
        <v>2</v>
      </c>
      <c r="D46" s="72" t="s">
        <v>6</v>
      </c>
      <c r="E46" s="72"/>
      <c r="F46" s="72" t="s">
        <v>5</v>
      </c>
      <c r="G46" s="72" t="s">
        <v>7</v>
      </c>
      <c r="H46" s="72"/>
      <c r="I46" s="72"/>
      <c r="J46" s="72"/>
      <c r="K46" s="72"/>
      <c r="L46" s="72"/>
    </row>
    <row r="47" spans="1:12" ht="34.5" customHeight="1">
      <c r="A47" s="72"/>
      <c r="B47" s="72"/>
      <c r="C47" s="72"/>
      <c r="D47" s="50" t="s">
        <v>3</v>
      </c>
      <c r="E47" s="50" t="s">
        <v>4</v>
      </c>
      <c r="F47" s="72"/>
      <c r="G47" s="72"/>
      <c r="H47" s="72"/>
      <c r="I47" s="72"/>
      <c r="J47" s="72"/>
      <c r="K47" s="72"/>
      <c r="L47" s="72"/>
    </row>
    <row r="48" spans="1:12" ht="8.25" customHeight="1">
      <c r="A48" s="53">
        <v>1</v>
      </c>
      <c r="B48" s="53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3">
        <v>9</v>
      </c>
      <c r="J48" s="53">
        <v>10</v>
      </c>
      <c r="K48" s="53">
        <v>11</v>
      </c>
      <c r="L48" s="53">
        <v>12</v>
      </c>
    </row>
    <row r="49" spans="1:12" ht="18" customHeight="1">
      <c r="A49" s="66">
        <v>1</v>
      </c>
      <c r="B49" s="67">
        <v>0</v>
      </c>
      <c r="C49" s="68">
        <f>SUM(D49:G49)</f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</row>
    <row r="50" spans="1:12" ht="18" customHeight="1">
      <c r="A50" s="66">
        <v>2</v>
      </c>
      <c r="B50" s="67">
        <v>0</v>
      </c>
      <c r="C50" s="68">
        <f aca="true" t="shared" si="2" ref="C50:C79">SUM(D50:G50)</f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</row>
    <row r="51" spans="1:12" ht="18" customHeight="1">
      <c r="A51" s="54">
        <v>3</v>
      </c>
      <c r="B51" s="55">
        <v>0</v>
      </c>
      <c r="C51" s="56">
        <f t="shared" si="2"/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</row>
    <row r="52" spans="1:12" ht="18" customHeight="1">
      <c r="A52" s="143">
        <v>4</v>
      </c>
      <c r="B52" s="144">
        <v>0</v>
      </c>
      <c r="C52" s="145">
        <f t="shared" si="2"/>
        <v>0</v>
      </c>
      <c r="D52" s="144">
        <v>0</v>
      </c>
      <c r="E52" s="144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</row>
    <row r="53" spans="1:12" ht="18" customHeight="1">
      <c r="A53" s="66">
        <v>5</v>
      </c>
      <c r="B53" s="69">
        <v>0</v>
      </c>
      <c r="C53" s="68">
        <f t="shared" si="2"/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</row>
    <row r="54" spans="1:12" ht="18" customHeight="1">
      <c r="A54" s="66">
        <v>6</v>
      </c>
      <c r="B54" s="69">
        <v>0</v>
      </c>
      <c r="C54" s="68">
        <f t="shared" si="2"/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</row>
    <row r="55" spans="1:12" ht="18" customHeight="1">
      <c r="A55" s="66">
        <v>7</v>
      </c>
      <c r="B55" s="69">
        <v>0</v>
      </c>
      <c r="C55" s="68">
        <f t="shared" si="2"/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</row>
    <row r="56" spans="1:12" ht="18" customHeight="1">
      <c r="A56" s="66">
        <v>8</v>
      </c>
      <c r="B56" s="69">
        <v>0</v>
      </c>
      <c r="C56" s="68">
        <f t="shared" si="2"/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</row>
    <row r="57" spans="1:12" ht="18" customHeight="1">
      <c r="A57" s="66">
        <v>9</v>
      </c>
      <c r="B57" s="69">
        <v>0</v>
      </c>
      <c r="C57" s="68">
        <f t="shared" si="2"/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</row>
    <row r="58" spans="1:12" ht="18" customHeight="1">
      <c r="A58" s="54">
        <v>10</v>
      </c>
      <c r="B58" s="57">
        <v>0</v>
      </c>
      <c r="C58" s="56">
        <f t="shared" si="2"/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</row>
    <row r="59" spans="1:12" ht="18" customHeight="1">
      <c r="A59" s="143">
        <v>11</v>
      </c>
      <c r="B59" s="146">
        <v>0</v>
      </c>
      <c r="C59" s="145">
        <f t="shared" si="2"/>
        <v>0</v>
      </c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44">
        <v>0</v>
      </c>
      <c r="L59" s="144">
        <v>0</v>
      </c>
    </row>
    <row r="60" spans="1:12" ht="18" customHeight="1">
      <c r="A60" s="66">
        <v>12</v>
      </c>
      <c r="B60" s="69">
        <v>0</v>
      </c>
      <c r="C60" s="68">
        <f t="shared" si="2"/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</row>
    <row r="61" spans="1:12" ht="18" customHeight="1">
      <c r="A61" s="66">
        <v>13</v>
      </c>
      <c r="B61" s="69">
        <v>0</v>
      </c>
      <c r="C61" s="68">
        <f t="shared" si="2"/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</row>
    <row r="62" spans="1:12" ht="18" customHeight="1">
      <c r="A62" s="66">
        <v>14</v>
      </c>
      <c r="B62" s="69">
        <v>0</v>
      </c>
      <c r="C62" s="68">
        <f t="shared" si="2"/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</row>
    <row r="63" spans="1:12" ht="18" customHeight="1">
      <c r="A63" s="147">
        <v>15</v>
      </c>
      <c r="B63" s="150">
        <v>0</v>
      </c>
      <c r="C63" s="149">
        <f t="shared" si="2"/>
        <v>0</v>
      </c>
      <c r="D63" s="148">
        <v>0</v>
      </c>
      <c r="E63" s="148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</row>
    <row r="64" spans="1:12" ht="18" customHeight="1">
      <c r="A64" s="66">
        <v>16</v>
      </c>
      <c r="B64" s="69">
        <v>0</v>
      </c>
      <c r="C64" s="68">
        <f t="shared" si="2"/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</row>
    <row r="65" spans="1:12" ht="18" customHeight="1">
      <c r="A65" s="54">
        <v>17</v>
      </c>
      <c r="B65" s="57">
        <v>0</v>
      </c>
      <c r="C65" s="56">
        <f t="shared" si="2"/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</row>
    <row r="66" spans="1:12" ht="18" customHeight="1">
      <c r="A66" s="143">
        <v>18</v>
      </c>
      <c r="B66" s="146">
        <v>0</v>
      </c>
      <c r="C66" s="145">
        <f t="shared" si="2"/>
        <v>0</v>
      </c>
      <c r="D66" s="144">
        <v>0</v>
      </c>
      <c r="E66" s="144">
        <v>0</v>
      </c>
      <c r="F66" s="144">
        <v>0</v>
      </c>
      <c r="G66" s="144">
        <v>0</v>
      </c>
      <c r="H66" s="144">
        <v>0</v>
      </c>
      <c r="I66" s="144">
        <v>0</v>
      </c>
      <c r="J66" s="144">
        <v>0</v>
      </c>
      <c r="K66" s="144">
        <v>0</v>
      </c>
      <c r="L66" s="144">
        <v>0</v>
      </c>
    </row>
    <row r="67" spans="1:12" ht="18" customHeight="1">
      <c r="A67" s="66">
        <v>19</v>
      </c>
      <c r="B67" s="69">
        <v>0</v>
      </c>
      <c r="C67" s="68">
        <f t="shared" si="2"/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</row>
    <row r="68" spans="1:12" ht="18" customHeight="1">
      <c r="A68" s="66">
        <v>20</v>
      </c>
      <c r="B68" s="69">
        <v>0</v>
      </c>
      <c r="C68" s="68">
        <f t="shared" si="2"/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</row>
    <row r="69" spans="1:12" ht="18" customHeight="1">
      <c r="A69" s="66">
        <v>21</v>
      </c>
      <c r="B69" s="69">
        <v>0</v>
      </c>
      <c r="C69" s="68">
        <f t="shared" si="2"/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</row>
    <row r="70" spans="1:12" ht="18" customHeight="1">
      <c r="A70" s="66">
        <v>22</v>
      </c>
      <c r="B70" s="69">
        <v>0</v>
      </c>
      <c r="C70" s="68">
        <f t="shared" si="2"/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</row>
    <row r="71" spans="1:12" ht="18" customHeight="1">
      <c r="A71" s="66">
        <v>23</v>
      </c>
      <c r="B71" s="69">
        <v>0</v>
      </c>
      <c r="C71" s="68">
        <f t="shared" si="2"/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</row>
    <row r="72" spans="1:12" ht="18" customHeight="1">
      <c r="A72" s="54">
        <v>24</v>
      </c>
      <c r="B72" s="57">
        <v>0</v>
      </c>
      <c r="C72" s="56">
        <f t="shared" si="2"/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</row>
    <row r="73" spans="1:12" ht="18" customHeight="1">
      <c r="A73" s="143">
        <v>25</v>
      </c>
      <c r="B73" s="146">
        <v>0</v>
      </c>
      <c r="C73" s="145">
        <f t="shared" si="2"/>
        <v>0</v>
      </c>
      <c r="D73" s="144">
        <v>0</v>
      </c>
      <c r="E73" s="144">
        <v>0</v>
      </c>
      <c r="F73" s="144">
        <v>0</v>
      </c>
      <c r="G73" s="144">
        <v>0</v>
      </c>
      <c r="H73" s="144">
        <v>0</v>
      </c>
      <c r="I73" s="144">
        <v>0</v>
      </c>
      <c r="J73" s="144">
        <v>0</v>
      </c>
      <c r="K73" s="144">
        <v>0</v>
      </c>
      <c r="L73" s="144">
        <v>0</v>
      </c>
    </row>
    <row r="74" spans="1:12" ht="18" customHeight="1">
      <c r="A74" s="66">
        <v>26</v>
      </c>
      <c r="B74" s="69">
        <v>0</v>
      </c>
      <c r="C74" s="68">
        <f t="shared" si="2"/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</row>
    <row r="75" spans="1:12" ht="18" customHeight="1">
      <c r="A75" s="66">
        <v>27</v>
      </c>
      <c r="B75" s="69">
        <v>0</v>
      </c>
      <c r="C75" s="68">
        <f t="shared" si="2"/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</row>
    <row r="76" spans="1:12" ht="18" customHeight="1">
      <c r="A76" s="66">
        <v>28</v>
      </c>
      <c r="B76" s="69">
        <v>0</v>
      </c>
      <c r="C76" s="68">
        <f t="shared" si="2"/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</row>
    <row r="77" spans="1:12" ht="18" customHeight="1">
      <c r="A77" s="66">
        <v>29</v>
      </c>
      <c r="B77" s="69">
        <v>0</v>
      </c>
      <c r="C77" s="68">
        <f t="shared" si="2"/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</row>
    <row r="78" spans="1:12" ht="18" customHeight="1">
      <c r="A78" s="66">
        <v>30</v>
      </c>
      <c r="B78" s="69">
        <v>0</v>
      </c>
      <c r="C78" s="68">
        <f t="shared" si="2"/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</row>
    <row r="79" spans="1:12" ht="18" customHeight="1">
      <c r="A79" s="54">
        <v>31</v>
      </c>
      <c r="B79" s="57">
        <v>0</v>
      </c>
      <c r="C79" s="56">
        <f t="shared" si="2"/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</row>
    <row r="80" spans="1:12" ht="18" customHeight="1">
      <c r="A80" s="50" t="s">
        <v>10</v>
      </c>
      <c r="B80" s="51">
        <f aca="true" t="shared" si="3" ref="B80:L80">SUM(B49:B79)</f>
        <v>0</v>
      </c>
      <c r="C80" s="51">
        <f t="shared" si="3"/>
        <v>0</v>
      </c>
      <c r="D80" s="51">
        <f t="shared" si="3"/>
        <v>0</v>
      </c>
      <c r="E80" s="51">
        <f t="shared" si="3"/>
        <v>0</v>
      </c>
      <c r="F80" s="51">
        <f t="shared" si="3"/>
        <v>0</v>
      </c>
      <c r="G80" s="51">
        <f t="shared" si="3"/>
        <v>0</v>
      </c>
      <c r="H80" s="51">
        <f t="shared" si="3"/>
        <v>0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34.5" customHeight="1">
      <c r="A81" s="50" t="s">
        <v>11</v>
      </c>
      <c r="B81" s="51">
        <f>'07'!B81+'08'!B80</f>
        <v>0</v>
      </c>
      <c r="C81" s="51">
        <f>'07'!C81+'08'!C80</f>
        <v>0</v>
      </c>
      <c r="D81" s="51">
        <f>'07'!D81+'08'!D80</f>
        <v>0</v>
      </c>
      <c r="E81" s="51">
        <f>'07'!E81+'08'!E80</f>
        <v>0</v>
      </c>
      <c r="F81" s="51">
        <f>'07'!F81+'08'!F80</f>
        <v>0</v>
      </c>
      <c r="G81" s="51">
        <f>'07'!G81+'08'!G80</f>
        <v>0</v>
      </c>
      <c r="H81" s="51">
        <f>'07'!H81+'08'!H80</f>
        <v>0</v>
      </c>
      <c r="I81" s="51">
        <f>'07'!I81+'08'!I80</f>
        <v>0</v>
      </c>
      <c r="J81" s="51">
        <f>'07'!J81+'08'!J80</f>
        <v>0</v>
      </c>
      <c r="K81" s="51">
        <f>'07'!K81+'08'!K80</f>
        <v>0</v>
      </c>
      <c r="L81" s="51">
        <f>'07'!L81+'08'!L80</f>
        <v>0</v>
      </c>
    </row>
  </sheetData>
  <sheetProtection sheet="1" objects="1" scenarios="1" formatCells="0" formatColumns="0" formatRows="0"/>
  <mergeCells count="30">
    <mergeCell ref="A1:L1"/>
    <mergeCell ref="A2:L2"/>
    <mergeCell ref="A3:A6"/>
    <mergeCell ref="B3:B6"/>
    <mergeCell ref="C3:C6"/>
    <mergeCell ref="D3:L3"/>
    <mergeCell ref="D4:H4"/>
    <mergeCell ref="I4:I6"/>
    <mergeCell ref="J4:J6"/>
    <mergeCell ref="K4:K6"/>
    <mergeCell ref="L44:L47"/>
    <mergeCell ref="C45:G45"/>
    <mergeCell ref="H45:H47"/>
    <mergeCell ref="I45:I47"/>
    <mergeCell ref="J45:J47"/>
    <mergeCell ref="L4:L6"/>
    <mergeCell ref="D5:D6"/>
    <mergeCell ref="E5:F5"/>
    <mergeCell ref="G5:G6"/>
    <mergeCell ref="H5:H6"/>
    <mergeCell ref="K45:K47"/>
    <mergeCell ref="C46:C47"/>
    <mergeCell ref="D46:E46"/>
    <mergeCell ref="F46:F47"/>
    <mergeCell ref="G46:G47"/>
    <mergeCell ref="A42:L42"/>
    <mergeCell ref="A43:L43"/>
    <mergeCell ref="A44:A47"/>
    <mergeCell ref="B44:B47"/>
    <mergeCell ref="C44:K44"/>
  </mergeCells>
  <printOptions horizontalCentered="1"/>
  <pageMargins left="0.5118110236220472" right="0.1968503937007874" top="0.5905511811023623" bottom="0.5905511811023623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"/>
  <dimension ref="A1:L81"/>
  <sheetViews>
    <sheetView zoomScalePageLayoutView="0" workbookViewId="0" topLeftCell="A1">
      <selection activeCell="A49" sqref="A49:L79"/>
    </sheetView>
  </sheetViews>
  <sheetFormatPr defaultColWidth="9.00390625" defaultRowHeight="12.75"/>
  <cols>
    <col min="1" max="1" width="7.875" style="52" customWidth="1"/>
    <col min="2" max="2" width="9.625" style="52" customWidth="1"/>
    <col min="3" max="8" width="7.875" style="52" customWidth="1"/>
    <col min="9" max="9" width="8.25390625" style="52" customWidth="1"/>
    <col min="10" max="12" width="7.875" style="52" customWidth="1"/>
    <col min="13" max="16384" width="9.125" style="52" customWidth="1"/>
  </cols>
  <sheetData>
    <row r="1" spans="1:12" ht="21" customHeight="1">
      <c r="A1" s="71" t="str">
        <f>"Dział: "&amp;Ogólne!$B$1</f>
        <v>Dział: nazwa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2" customFormat="1" ht="50.25" customHeight="1">
      <c r="A2" s="73" t="str">
        <f>"CZYTELNICY I WYPOŻYCZENIA NA ZEWNĄTRZ - wrzesień "&amp;Ogólne!$B$2</f>
        <v>CZYTELNICY I WYPOŻYCZENIA NA ZEWNĄTRZ - wrzesień 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3" customFormat="1" ht="16.5" customHeight="1">
      <c r="A3" s="72" t="s">
        <v>12</v>
      </c>
      <c r="B3" s="72" t="s">
        <v>16</v>
      </c>
      <c r="C3" s="72" t="s">
        <v>0</v>
      </c>
      <c r="D3" s="72" t="s">
        <v>15</v>
      </c>
      <c r="E3" s="72"/>
      <c r="F3" s="72"/>
      <c r="G3" s="72"/>
      <c r="H3" s="72"/>
      <c r="I3" s="72"/>
      <c r="J3" s="72"/>
      <c r="K3" s="72"/>
      <c r="L3" s="72"/>
    </row>
    <row r="4" spans="1:12" s="63" customFormat="1" ht="16.5" customHeight="1">
      <c r="A4" s="72"/>
      <c r="B4" s="72"/>
      <c r="C4" s="72"/>
      <c r="D4" s="72" t="s">
        <v>1</v>
      </c>
      <c r="E4" s="72"/>
      <c r="F4" s="72"/>
      <c r="G4" s="72"/>
      <c r="H4" s="72"/>
      <c r="I4" s="72" t="s">
        <v>8</v>
      </c>
      <c r="J4" s="72" t="s">
        <v>13</v>
      </c>
      <c r="K4" s="72" t="s">
        <v>14</v>
      </c>
      <c r="L4" s="72" t="s">
        <v>9</v>
      </c>
    </row>
    <row r="5" spans="1:12" s="63" customFormat="1" ht="16.5" customHeight="1">
      <c r="A5" s="72"/>
      <c r="B5" s="72"/>
      <c r="C5" s="72"/>
      <c r="D5" s="72" t="s">
        <v>2</v>
      </c>
      <c r="E5" s="72" t="s">
        <v>6</v>
      </c>
      <c r="F5" s="72"/>
      <c r="G5" s="72" t="s">
        <v>5</v>
      </c>
      <c r="H5" s="72" t="s">
        <v>7</v>
      </c>
      <c r="I5" s="72"/>
      <c r="J5" s="72"/>
      <c r="K5" s="72"/>
      <c r="L5" s="72"/>
    </row>
    <row r="6" spans="1:12" s="63" customFormat="1" ht="27" customHeight="1">
      <c r="A6" s="72"/>
      <c r="B6" s="72"/>
      <c r="C6" s="72"/>
      <c r="D6" s="72"/>
      <c r="E6" s="50" t="s">
        <v>3</v>
      </c>
      <c r="F6" s="50" t="s">
        <v>4</v>
      </c>
      <c r="G6" s="72"/>
      <c r="H6" s="72"/>
      <c r="I6" s="72"/>
      <c r="J6" s="72"/>
      <c r="K6" s="72"/>
      <c r="L6" s="72"/>
    </row>
    <row r="7" spans="1:12" s="64" customFormat="1" ht="8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</row>
    <row r="8" spans="1:12" s="65" customFormat="1" ht="18" customHeight="1">
      <c r="A8" s="143">
        <v>1</v>
      </c>
      <c r="B8" s="144">
        <v>0</v>
      </c>
      <c r="C8" s="144">
        <v>0</v>
      </c>
      <c r="D8" s="145">
        <f>SUM(E8:H8)</f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</row>
    <row r="9" spans="1:12" s="65" customFormat="1" ht="18" customHeight="1">
      <c r="A9" s="66">
        <v>2</v>
      </c>
      <c r="B9" s="67">
        <v>0</v>
      </c>
      <c r="C9" s="67">
        <v>0</v>
      </c>
      <c r="D9" s="68">
        <f aca="true" t="shared" si="0" ref="D9:D38">SUM(E9:H9)</f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spans="1:12" s="65" customFormat="1" ht="18" customHeight="1">
      <c r="A10" s="66">
        <v>3</v>
      </c>
      <c r="B10" s="67">
        <v>0</v>
      </c>
      <c r="C10" s="67">
        <v>0</v>
      </c>
      <c r="D10" s="68">
        <f t="shared" si="0"/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spans="1:12" s="65" customFormat="1" ht="18" customHeight="1">
      <c r="A11" s="66">
        <v>4</v>
      </c>
      <c r="B11" s="67">
        <v>0</v>
      </c>
      <c r="C11" s="67">
        <v>0</v>
      </c>
      <c r="D11" s="68">
        <f t="shared" si="0"/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spans="1:12" s="65" customFormat="1" ht="18" customHeight="1">
      <c r="A12" s="66">
        <v>5</v>
      </c>
      <c r="B12" s="67">
        <v>0</v>
      </c>
      <c r="C12" s="67">
        <v>0</v>
      </c>
      <c r="D12" s="68">
        <f t="shared" si="0"/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spans="1:12" s="65" customFormat="1" ht="18" customHeight="1">
      <c r="A13" s="66">
        <v>6</v>
      </c>
      <c r="B13" s="67">
        <v>0</v>
      </c>
      <c r="C13" s="67">
        <v>0</v>
      </c>
      <c r="D13" s="68">
        <f t="shared" si="0"/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spans="1:12" s="65" customFormat="1" ht="18" customHeight="1">
      <c r="A14" s="54">
        <v>7</v>
      </c>
      <c r="B14" s="55">
        <v>0</v>
      </c>
      <c r="C14" s="55">
        <v>0</v>
      </c>
      <c r="D14" s="56">
        <f t="shared" si="0"/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</row>
    <row r="15" spans="1:12" s="65" customFormat="1" ht="18" customHeight="1">
      <c r="A15" s="143">
        <v>8</v>
      </c>
      <c r="B15" s="144">
        <v>0</v>
      </c>
      <c r="C15" s="144">
        <v>0</v>
      </c>
      <c r="D15" s="145">
        <f t="shared" si="0"/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</row>
    <row r="16" spans="1:12" s="65" customFormat="1" ht="18" customHeight="1">
      <c r="A16" s="66">
        <v>9</v>
      </c>
      <c r="B16" s="67">
        <v>0</v>
      </c>
      <c r="C16" s="67">
        <v>0</v>
      </c>
      <c r="D16" s="68">
        <f t="shared" si="0"/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spans="1:12" s="65" customFormat="1" ht="18" customHeight="1">
      <c r="A17" s="66">
        <v>10</v>
      </c>
      <c r="B17" s="67">
        <v>0</v>
      </c>
      <c r="C17" s="67">
        <v>0</v>
      </c>
      <c r="D17" s="68">
        <f t="shared" si="0"/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spans="1:12" s="65" customFormat="1" ht="18" customHeight="1">
      <c r="A18" s="66">
        <v>11</v>
      </c>
      <c r="B18" s="67">
        <v>0</v>
      </c>
      <c r="C18" s="67">
        <v>0</v>
      </c>
      <c r="D18" s="68">
        <f t="shared" si="0"/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</row>
    <row r="19" spans="1:12" s="65" customFormat="1" ht="18" customHeight="1">
      <c r="A19" s="66">
        <v>12</v>
      </c>
      <c r="B19" s="67">
        <v>0</v>
      </c>
      <c r="C19" s="67">
        <v>0</v>
      </c>
      <c r="D19" s="68">
        <f t="shared" si="0"/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spans="1:12" s="65" customFormat="1" ht="18" customHeight="1">
      <c r="A20" s="66">
        <v>13</v>
      </c>
      <c r="B20" s="67">
        <v>0</v>
      </c>
      <c r="C20" s="67">
        <v>0</v>
      </c>
      <c r="D20" s="68">
        <f t="shared" si="0"/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spans="1:12" s="65" customFormat="1" ht="18" customHeight="1">
      <c r="A21" s="54">
        <v>14</v>
      </c>
      <c r="B21" s="55">
        <v>0</v>
      </c>
      <c r="C21" s="55">
        <v>0</v>
      </c>
      <c r="D21" s="56">
        <f t="shared" si="0"/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</row>
    <row r="22" spans="1:12" s="65" customFormat="1" ht="18" customHeight="1">
      <c r="A22" s="143">
        <v>15</v>
      </c>
      <c r="B22" s="144">
        <v>0</v>
      </c>
      <c r="C22" s="144">
        <v>0</v>
      </c>
      <c r="D22" s="145">
        <f t="shared" si="0"/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</row>
    <row r="23" spans="1:12" s="65" customFormat="1" ht="18" customHeight="1">
      <c r="A23" s="66">
        <v>16</v>
      </c>
      <c r="B23" s="67">
        <v>0</v>
      </c>
      <c r="C23" s="67">
        <v>0</v>
      </c>
      <c r="D23" s="68">
        <f t="shared" si="0"/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1:12" s="65" customFormat="1" ht="18" customHeight="1">
      <c r="A24" s="66">
        <v>17</v>
      </c>
      <c r="B24" s="67">
        <v>0</v>
      </c>
      <c r="C24" s="67">
        <v>0</v>
      </c>
      <c r="D24" s="68">
        <f t="shared" si="0"/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</row>
    <row r="25" spans="1:12" s="65" customFormat="1" ht="18" customHeight="1">
      <c r="A25" s="66">
        <v>18</v>
      </c>
      <c r="B25" s="67">
        <v>0</v>
      </c>
      <c r="C25" s="67">
        <v>0</v>
      </c>
      <c r="D25" s="68">
        <f t="shared" si="0"/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</row>
    <row r="26" spans="1:12" s="65" customFormat="1" ht="18" customHeight="1">
      <c r="A26" s="66">
        <v>19</v>
      </c>
      <c r="B26" s="67">
        <v>0</v>
      </c>
      <c r="C26" s="67">
        <v>0</v>
      </c>
      <c r="D26" s="68">
        <f t="shared" si="0"/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</row>
    <row r="27" spans="1:12" s="65" customFormat="1" ht="18" customHeight="1">
      <c r="A27" s="66">
        <v>20</v>
      </c>
      <c r="B27" s="67">
        <v>0</v>
      </c>
      <c r="C27" s="67">
        <v>0</v>
      </c>
      <c r="D27" s="68">
        <f t="shared" si="0"/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</row>
    <row r="28" spans="1:12" s="65" customFormat="1" ht="18" customHeight="1">
      <c r="A28" s="54">
        <v>21</v>
      </c>
      <c r="B28" s="55">
        <v>0</v>
      </c>
      <c r="C28" s="55">
        <v>0</v>
      </c>
      <c r="D28" s="56">
        <f t="shared" si="0"/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</row>
    <row r="29" spans="1:12" s="65" customFormat="1" ht="18" customHeight="1">
      <c r="A29" s="143">
        <v>22</v>
      </c>
      <c r="B29" s="144">
        <v>0</v>
      </c>
      <c r="C29" s="144">
        <v>0</v>
      </c>
      <c r="D29" s="145">
        <f t="shared" si="0"/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</row>
    <row r="30" spans="1:12" s="65" customFormat="1" ht="18" customHeight="1">
      <c r="A30" s="66">
        <v>23</v>
      </c>
      <c r="B30" s="67">
        <v>0</v>
      </c>
      <c r="C30" s="67">
        <v>0</v>
      </c>
      <c r="D30" s="68">
        <f t="shared" si="0"/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</row>
    <row r="31" spans="1:12" s="65" customFormat="1" ht="18" customHeight="1">
      <c r="A31" s="66">
        <v>24</v>
      </c>
      <c r="B31" s="67">
        <v>0</v>
      </c>
      <c r="C31" s="67">
        <v>0</v>
      </c>
      <c r="D31" s="68">
        <f t="shared" si="0"/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</row>
    <row r="32" spans="1:12" s="65" customFormat="1" ht="18" customHeight="1">
      <c r="A32" s="66">
        <v>25</v>
      </c>
      <c r="B32" s="67">
        <v>0</v>
      </c>
      <c r="C32" s="67">
        <v>0</v>
      </c>
      <c r="D32" s="68">
        <f t="shared" si="0"/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</row>
    <row r="33" spans="1:12" s="65" customFormat="1" ht="18" customHeight="1">
      <c r="A33" s="66">
        <v>26</v>
      </c>
      <c r="B33" s="67">
        <v>0</v>
      </c>
      <c r="C33" s="67">
        <v>0</v>
      </c>
      <c r="D33" s="68">
        <f t="shared" si="0"/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</row>
    <row r="34" spans="1:12" s="65" customFormat="1" ht="18" customHeight="1">
      <c r="A34" s="66">
        <v>27</v>
      </c>
      <c r="B34" s="67">
        <v>0</v>
      </c>
      <c r="C34" s="67">
        <v>0</v>
      </c>
      <c r="D34" s="68">
        <f t="shared" si="0"/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</row>
    <row r="35" spans="1:12" s="65" customFormat="1" ht="18" customHeight="1">
      <c r="A35" s="54">
        <v>28</v>
      </c>
      <c r="B35" s="55">
        <v>0</v>
      </c>
      <c r="C35" s="55">
        <v>0</v>
      </c>
      <c r="D35" s="56">
        <f t="shared" si="0"/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</row>
    <row r="36" spans="1:12" s="65" customFormat="1" ht="18" customHeight="1">
      <c r="A36" s="143">
        <v>29</v>
      </c>
      <c r="B36" s="144">
        <v>0</v>
      </c>
      <c r="C36" s="144">
        <v>0</v>
      </c>
      <c r="D36" s="145">
        <f t="shared" si="0"/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</row>
    <row r="37" spans="1:12" s="65" customFormat="1" ht="18" customHeight="1">
      <c r="A37" s="66">
        <v>30</v>
      </c>
      <c r="B37" s="67">
        <v>0</v>
      </c>
      <c r="C37" s="67">
        <v>0</v>
      </c>
      <c r="D37" s="68">
        <f t="shared" si="0"/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</row>
    <row r="38" spans="1:12" s="65" customFormat="1" ht="18" customHeight="1">
      <c r="A38" s="58">
        <v>31</v>
      </c>
      <c r="B38" s="59">
        <v>0</v>
      </c>
      <c r="C38" s="59">
        <v>0</v>
      </c>
      <c r="D38" s="60">
        <f t="shared" si="0"/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</row>
    <row r="39" spans="1:12" ht="18" customHeight="1">
      <c r="A39" s="50" t="s">
        <v>10</v>
      </c>
      <c r="B39" s="51">
        <f>SUM(B8:B38)</f>
        <v>0</v>
      </c>
      <c r="C39" s="51">
        <f>SUM(C8:C38)</f>
        <v>0</v>
      </c>
      <c r="D39" s="51">
        <f aca="true" t="shared" si="1" ref="D39:K39">SUM(D8:D38)</f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>SUM(L8:L38)</f>
        <v>0</v>
      </c>
    </row>
    <row r="40" spans="1:12" ht="34.5" customHeight="1">
      <c r="A40" s="50" t="s">
        <v>11</v>
      </c>
      <c r="B40" s="51">
        <f>'08'!B40+'09'!B39</f>
        <v>0</v>
      </c>
      <c r="C40" s="51">
        <f>'08'!C40+'09'!C39</f>
        <v>0</v>
      </c>
      <c r="D40" s="51">
        <f>'08'!D40+'09'!D39</f>
        <v>0</v>
      </c>
      <c r="E40" s="51">
        <f>'08'!E40+'09'!E39</f>
        <v>0</v>
      </c>
      <c r="F40" s="51">
        <f>'08'!F40+'09'!F39</f>
        <v>0</v>
      </c>
      <c r="G40" s="51">
        <f>'08'!G40+'09'!G39</f>
        <v>0</v>
      </c>
      <c r="H40" s="51">
        <f>'08'!H40+'09'!H39</f>
        <v>0</v>
      </c>
      <c r="I40" s="51">
        <f>'08'!I40+'09'!I39</f>
        <v>0</v>
      </c>
      <c r="J40" s="51">
        <f>'08'!J40+'09'!J39</f>
        <v>0</v>
      </c>
      <c r="K40" s="51">
        <f>'08'!K40+'09'!K39</f>
        <v>0</v>
      </c>
      <c r="L40" s="51">
        <f>'08'!L40+'09'!L39</f>
        <v>0</v>
      </c>
    </row>
    <row r="42" spans="1:12" ht="21" customHeight="1">
      <c r="A42" s="71" t="str">
        <f>"Dział: "&amp;Ogólne!$B$1</f>
        <v>Dział: nazwa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50.25" customHeight="1">
      <c r="A43" s="73" t="str">
        <f>"UDOSTĘPNIANIE PREZENCYJNE - wrzesień "&amp;Ogólne!$B$2</f>
        <v>UDOSTĘPNIANIE PREZENCYJNE - wrzesień 2024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3.5" customHeight="1">
      <c r="A44" s="72" t="s">
        <v>12</v>
      </c>
      <c r="B44" s="72" t="s">
        <v>19</v>
      </c>
      <c r="C44" s="72" t="s">
        <v>15</v>
      </c>
      <c r="D44" s="72"/>
      <c r="E44" s="72"/>
      <c r="F44" s="72"/>
      <c r="G44" s="72"/>
      <c r="H44" s="72"/>
      <c r="I44" s="72"/>
      <c r="J44" s="72"/>
      <c r="K44" s="72"/>
      <c r="L44" s="72" t="s">
        <v>20</v>
      </c>
    </row>
    <row r="45" spans="1:12" ht="15.75" customHeight="1">
      <c r="A45" s="72"/>
      <c r="B45" s="72"/>
      <c r="C45" s="72" t="s">
        <v>1</v>
      </c>
      <c r="D45" s="72"/>
      <c r="E45" s="72"/>
      <c r="F45" s="72"/>
      <c r="G45" s="72"/>
      <c r="H45" s="72" t="s">
        <v>8</v>
      </c>
      <c r="I45" s="72" t="s">
        <v>13</v>
      </c>
      <c r="J45" s="72" t="s">
        <v>14</v>
      </c>
      <c r="K45" s="72" t="s">
        <v>21</v>
      </c>
      <c r="L45" s="72"/>
    </row>
    <row r="46" spans="1:12" ht="15.75" customHeight="1">
      <c r="A46" s="72"/>
      <c r="B46" s="72"/>
      <c r="C46" s="72" t="s">
        <v>2</v>
      </c>
      <c r="D46" s="72" t="s">
        <v>6</v>
      </c>
      <c r="E46" s="72"/>
      <c r="F46" s="72" t="s">
        <v>5</v>
      </c>
      <c r="G46" s="72" t="s">
        <v>7</v>
      </c>
      <c r="H46" s="72"/>
      <c r="I46" s="72"/>
      <c r="J46" s="72"/>
      <c r="K46" s="72"/>
      <c r="L46" s="72"/>
    </row>
    <row r="47" spans="1:12" ht="34.5" customHeight="1">
      <c r="A47" s="72"/>
      <c r="B47" s="72"/>
      <c r="C47" s="72"/>
      <c r="D47" s="50" t="s">
        <v>3</v>
      </c>
      <c r="E47" s="50" t="s">
        <v>4</v>
      </c>
      <c r="F47" s="72"/>
      <c r="G47" s="72"/>
      <c r="H47" s="72"/>
      <c r="I47" s="72"/>
      <c r="J47" s="72"/>
      <c r="K47" s="72"/>
      <c r="L47" s="72"/>
    </row>
    <row r="48" spans="1:12" ht="8.25" customHeight="1">
      <c r="A48" s="53">
        <v>1</v>
      </c>
      <c r="B48" s="53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3">
        <v>9</v>
      </c>
      <c r="J48" s="53">
        <v>10</v>
      </c>
      <c r="K48" s="53">
        <v>11</v>
      </c>
      <c r="L48" s="53">
        <v>12</v>
      </c>
    </row>
    <row r="49" spans="1:12" ht="18" customHeight="1">
      <c r="A49" s="143">
        <v>1</v>
      </c>
      <c r="B49" s="144">
        <v>0</v>
      </c>
      <c r="C49" s="145">
        <f>SUM(D49:G49)</f>
        <v>0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</row>
    <row r="50" spans="1:12" ht="18" customHeight="1">
      <c r="A50" s="66">
        <v>2</v>
      </c>
      <c r="B50" s="67">
        <v>0</v>
      </c>
      <c r="C50" s="68">
        <f aca="true" t="shared" si="2" ref="C50:C79">SUM(D50:G50)</f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</row>
    <row r="51" spans="1:12" ht="18" customHeight="1">
      <c r="A51" s="66">
        <v>3</v>
      </c>
      <c r="B51" s="67">
        <v>0</v>
      </c>
      <c r="C51" s="68">
        <f t="shared" si="2"/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</row>
    <row r="52" spans="1:12" ht="18" customHeight="1">
      <c r="A52" s="66">
        <v>4</v>
      </c>
      <c r="B52" s="67">
        <v>0</v>
      </c>
      <c r="C52" s="68">
        <f t="shared" si="2"/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</row>
    <row r="53" spans="1:12" ht="18" customHeight="1">
      <c r="A53" s="66">
        <v>5</v>
      </c>
      <c r="B53" s="69">
        <v>0</v>
      </c>
      <c r="C53" s="68">
        <f t="shared" si="2"/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</row>
    <row r="54" spans="1:12" ht="18" customHeight="1">
      <c r="A54" s="66">
        <v>6</v>
      </c>
      <c r="B54" s="69">
        <v>0</v>
      </c>
      <c r="C54" s="68">
        <f t="shared" si="2"/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</row>
    <row r="55" spans="1:12" ht="18" customHeight="1">
      <c r="A55" s="54">
        <v>7</v>
      </c>
      <c r="B55" s="57">
        <v>0</v>
      </c>
      <c r="C55" s="56">
        <f t="shared" si="2"/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</row>
    <row r="56" spans="1:12" ht="18" customHeight="1">
      <c r="A56" s="143">
        <v>8</v>
      </c>
      <c r="B56" s="146">
        <v>0</v>
      </c>
      <c r="C56" s="145">
        <f t="shared" si="2"/>
        <v>0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</row>
    <row r="57" spans="1:12" ht="18" customHeight="1">
      <c r="A57" s="66">
        <v>9</v>
      </c>
      <c r="B57" s="69">
        <v>0</v>
      </c>
      <c r="C57" s="68">
        <f t="shared" si="2"/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</row>
    <row r="58" spans="1:12" ht="18" customHeight="1">
      <c r="A58" s="66">
        <v>10</v>
      </c>
      <c r="B58" s="69">
        <v>0</v>
      </c>
      <c r="C58" s="68">
        <f t="shared" si="2"/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</row>
    <row r="59" spans="1:12" ht="18" customHeight="1">
      <c r="A59" s="66">
        <v>11</v>
      </c>
      <c r="B59" s="69">
        <v>0</v>
      </c>
      <c r="C59" s="68">
        <f t="shared" si="2"/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</row>
    <row r="60" spans="1:12" ht="18" customHeight="1">
      <c r="A60" s="66">
        <v>12</v>
      </c>
      <c r="B60" s="69">
        <v>0</v>
      </c>
      <c r="C60" s="68">
        <f t="shared" si="2"/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</row>
    <row r="61" spans="1:12" ht="18" customHeight="1">
      <c r="A61" s="66">
        <v>13</v>
      </c>
      <c r="B61" s="69">
        <v>0</v>
      </c>
      <c r="C61" s="68">
        <f t="shared" si="2"/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</row>
    <row r="62" spans="1:12" ht="18" customHeight="1">
      <c r="A62" s="54">
        <v>14</v>
      </c>
      <c r="B62" s="57">
        <v>0</v>
      </c>
      <c r="C62" s="56">
        <f t="shared" si="2"/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</row>
    <row r="63" spans="1:12" ht="18" customHeight="1">
      <c r="A63" s="143">
        <v>15</v>
      </c>
      <c r="B63" s="146">
        <v>0</v>
      </c>
      <c r="C63" s="145">
        <f t="shared" si="2"/>
        <v>0</v>
      </c>
      <c r="D63" s="144">
        <v>0</v>
      </c>
      <c r="E63" s="144">
        <v>0</v>
      </c>
      <c r="F63" s="144">
        <v>0</v>
      </c>
      <c r="G63" s="144">
        <v>0</v>
      </c>
      <c r="H63" s="144">
        <v>0</v>
      </c>
      <c r="I63" s="144">
        <v>0</v>
      </c>
      <c r="J63" s="144">
        <v>0</v>
      </c>
      <c r="K63" s="144">
        <v>0</v>
      </c>
      <c r="L63" s="144">
        <v>0</v>
      </c>
    </row>
    <row r="64" spans="1:12" ht="18" customHeight="1">
      <c r="A64" s="66">
        <v>16</v>
      </c>
      <c r="B64" s="69">
        <v>0</v>
      </c>
      <c r="C64" s="68">
        <f t="shared" si="2"/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</row>
    <row r="65" spans="1:12" ht="18" customHeight="1">
      <c r="A65" s="66">
        <v>17</v>
      </c>
      <c r="B65" s="69">
        <v>0</v>
      </c>
      <c r="C65" s="68">
        <f t="shared" si="2"/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</row>
    <row r="66" spans="1:12" ht="18" customHeight="1">
      <c r="A66" s="66">
        <v>18</v>
      </c>
      <c r="B66" s="69">
        <v>0</v>
      </c>
      <c r="C66" s="68">
        <f t="shared" si="2"/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</row>
    <row r="67" spans="1:12" ht="18" customHeight="1">
      <c r="A67" s="66">
        <v>19</v>
      </c>
      <c r="B67" s="69">
        <v>0</v>
      </c>
      <c r="C67" s="68">
        <f t="shared" si="2"/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</row>
    <row r="68" spans="1:12" ht="18" customHeight="1">
      <c r="A68" s="66">
        <v>20</v>
      </c>
      <c r="B68" s="69">
        <v>0</v>
      </c>
      <c r="C68" s="68">
        <f t="shared" si="2"/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</row>
    <row r="69" spans="1:12" ht="18" customHeight="1">
      <c r="A69" s="54">
        <v>21</v>
      </c>
      <c r="B69" s="57">
        <v>0</v>
      </c>
      <c r="C69" s="56">
        <f t="shared" si="2"/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</row>
    <row r="70" spans="1:12" ht="18" customHeight="1">
      <c r="A70" s="143">
        <v>22</v>
      </c>
      <c r="B70" s="146">
        <v>0</v>
      </c>
      <c r="C70" s="145">
        <f t="shared" si="2"/>
        <v>0</v>
      </c>
      <c r="D70" s="144">
        <v>0</v>
      </c>
      <c r="E70" s="144">
        <v>0</v>
      </c>
      <c r="F70" s="144">
        <v>0</v>
      </c>
      <c r="G70" s="144">
        <v>0</v>
      </c>
      <c r="H70" s="144">
        <v>0</v>
      </c>
      <c r="I70" s="144">
        <v>0</v>
      </c>
      <c r="J70" s="144">
        <v>0</v>
      </c>
      <c r="K70" s="144">
        <v>0</v>
      </c>
      <c r="L70" s="144">
        <v>0</v>
      </c>
    </row>
    <row r="71" spans="1:12" ht="18" customHeight="1">
      <c r="A71" s="66">
        <v>23</v>
      </c>
      <c r="B71" s="69">
        <v>0</v>
      </c>
      <c r="C71" s="68">
        <f t="shared" si="2"/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</row>
    <row r="72" spans="1:12" ht="18" customHeight="1">
      <c r="A72" s="66">
        <v>24</v>
      </c>
      <c r="B72" s="69">
        <v>0</v>
      </c>
      <c r="C72" s="68">
        <f t="shared" si="2"/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</row>
    <row r="73" spans="1:12" ht="18" customHeight="1">
      <c r="A73" s="66">
        <v>25</v>
      </c>
      <c r="B73" s="69">
        <v>0</v>
      </c>
      <c r="C73" s="68">
        <f t="shared" si="2"/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</row>
    <row r="74" spans="1:12" ht="18" customHeight="1">
      <c r="A74" s="66">
        <v>26</v>
      </c>
      <c r="B74" s="69">
        <v>0</v>
      </c>
      <c r="C74" s="68">
        <f t="shared" si="2"/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</row>
    <row r="75" spans="1:12" ht="18" customHeight="1">
      <c r="A75" s="66">
        <v>27</v>
      </c>
      <c r="B75" s="69">
        <v>0</v>
      </c>
      <c r="C75" s="68">
        <f t="shared" si="2"/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</row>
    <row r="76" spans="1:12" ht="18" customHeight="1">
      <c r="A76" s="54">
        <v>28</v>
      </c>
      <c r="B76" s="57">
        <v>0</v>
      </c>
      <c r="C76" s="56">
        <f t="shared" si="2"/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</row>
    <row r="77" spans="1:12" ht="18" customHeight="1">
      <c r="A77" s="143">
        <v>29</v>
      </c>
      <c r="B77" s="146">
        <v>0</v>
      </c>
      <c r="C77" s="145">
        <f t="shared" si="2"/>
        <v>0</v>
      </c>
      <c r="D77" s="144">
        <v>0</v>
      </c>
      <c r="E77" s="144">
        <v>0</v>
      </c>
      <c r="F77" s="144">
        <v>0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  <c r="L77" s="144">
        <v>0</v>
      </c>
    </row>
    <row r="78" spans="1:12" ht="18" customHeight="1">
      <c r="A78" s="66">
        <v>30</v>
      </c>
      <c r="B78" s="69">
        <v>0</v>
      </c>
      <c r="C78" s="68">
        <f t="shared" si="2"/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</row>
    <row r="79" spans="1:12" ht="18" customHeight="1">
      <c r="A79" s="58">
        <v>31</v>
      </c>
      <c r="B79" s="61">
        <v>0</v>
      </c>
      <c r="C79" s="60">
        <f t="shared" si="2"/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</row>
    <row r="80" spans="1:12" ht="18" customHeight="1">
      <c r="A80" s="50" t="s">
        <v>10</v>
      </c>
      <c r="B80" s="51">
        <f aca="true" t="shared" si="3" ref="B80:L80">SUM(B49:B79)</f>
        <v>0</v>
      </c>
      <c r="C80" s="51">
        <f t="shared" si="3"/>
        <v>0</v>
      </c>
      <c r="D80" s="51">
        <f t="shared" si="3"/>
        <v>0</v>
      </c>
      <c r="E80" s="51">
        <f t="shared" si="3"/>
        <v>0</v>
      </c>
      <c r="F80" s="51">
        <f t="shared" si="3"/>
        <v>0</v>
      </c>
      <c r="G80" s="51">
        <f t="shared" si="3"/>
        <v>0</v>
      </c>
      <c r="H80" s="51">
        <f t="shared" si="3"/>
        <v>0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34.5" customHeight="1">
      <c r="A81" s="50" t="s">
        <v>11</v>
      </c>
      <c r="B81" s="51">
        <f>'08'!B81+'09'!B80</f>
        <v>0</v>
      </c>
      <c r="C81" s="51">
        <f>'08'!C81+'09'!C80</f>
        <v>0</v>
      </c>
      <c r="D81" s="51">
        <f>'08'!D81+'09'!D80</f>
        <v>0</v>
      </c>
      <c r="E81" s="51">
        <f>'08'!E81+'09'!E80</f>
        <v>0</v>
      </c>
      <c r="F81" s="51">
        <f>'08'!F81+'09'!F80</f>
        <v>0</v>
      </c>
      <c r="G81" s="51">
        <f>'08'!G81+'09'!G80</f>
        <v>0</v>
      </c>
      <c r="H81" s="51">
        <f>'08'!H81+'09'!H80</f>
        <v>0</v>
      </c>
      <c r="I81" s="51">
        <f>'08'!I81+'09'!I80</f>
        <v>0</v>
      </c>
      <c r="J81" s="51">
        <f>'08'!J81+'09'!J80</f>
        <v>0</v>
      </c>
      <c r="K81" s="51">
        <f>'08'!K81+'09'!K80</f>
        <v>0</v>
      </c>
      <c r="L81" s="51">
        <f>'08'!L81+'09'!L80</f>
        <v>0</v>
      </c>
    </row>
  </sheetData>
  <sheetProtection sheet="1" objects="1" scenarios="1" formatCells="0" formatColumns="0" formatRows="0"/>
  <mergeCells count="30">
    <mergeCell ref="A1:L1"/>
    <mergeCell ref="A2:L2"/>
    <mergeCell ref="A3:A6"/>
    <mergeCell ref="B3:B6"/>
    <mergeCell ref="C3:C6"/>
    <mergeCell ref="D3:L3"/>
    <mergeCell ref="D4:H4"/>
    <mergeCell ref="I4:I6"/>
    <mergeCell ref="J4:J6"/>
    <mergeCell ref="K4:K6"/>
    <mergeCell ref="L44:L47"/>
    <mergeCell ref="C45:G45"/>
    <mergeCell ref="H45:H47"/>
    <mergeCell ref="I45:I47"/>
    <mergeCell ref="J45:J47"/>
    <mergeCell ref="L4:L6"/>
    <mergeCell ref="D5:D6"/>
    <mergeCell ref="E5:F5"/>
    <mergeCell ref="G5:G6"/>
    <mergeCell ref="H5:H6"/>
    <mergeCell ref="K45:K47"/>
    <mergeCell ref="C46:C47"/>
    <mergeCell ref="D46:E46"/>
    <mergeCell ref="F46:F47"/>
    <mergeCell ref="G46:G47"/>
    <mergeCell ref="A42:L42"/>
    <mergeCell ref="A43:L43"/>
    <mergeCell ref="A44:A47"/>
    <mergeCell ref="B44:B47"/>
    <mergeCell ref="C44:K44"/>
  </mergeCells>
  <printOptions horizontalCentered="1"/>
  <pageMargins left="0.5118110236220472" right="0.1968503937007874" top="0.5905511811023623" bottom="0.5905511811023623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3"/>
  <dimension ref="A1:J91"/>
  <sheetViews>
    <sheetView zoomScalePageLayoutView="0" workbookViewId="0" topLeftCell="A1">
      <selection activeCell="A8" sqref="A8:L29"/>
    </sheetView>
  </sheetViews>
  <sheetFormatPr defaultColWidth="9.00390625" defaultRowHeight="12.75"/>
  <cols>
    <col min="1" max="4" width="10.00390625" style="3" customWidth="1"/>
    <col min="5" max="5" width="2.00390625" style="3" customWidth="1"/>
    <col min="6" max="6" width="9.875" style="3" customWidth="1"/>
    <col min="7" max="10" width="8.625" style="3" customWidth="1"/>
    <col min="11" max="16384" width="9.125" style="3" customWidth="1"/>
  </cols>
  <sheetData>
    <row r="1" spans="1:10" ht="12.75">
      <c r="A1" s="86" t="str">
        <f>"III kwartał "&amp;Ogólne!$B$2&amp;", dział: "&amp;Ogólne!$B$1</f>
        <v>III kwartał 2024, dział: nazwa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5.25" customHeight="1">
      <c r="A2" s="90" t="s">
        <v>22</v>
      </c>
      <c r="B2" s="90"/>
      <c r="C2" s="90"/>
      <c r="D2" s="90"/>
      <c r="F2" s="78" t="s">
        <v>28</v>
      </c>
      <c r="G2" s="78"/>
      <c r="H2" s="78"/>
      <c r="I2" s="78"/>
      <c r="J2" s="78"/>
    </row>
    <row r="3" spans="1:9" ht="44.25" customHeight="1">
      <c r="A3" s="91" t="s">
        <v>23</v>
      </c>
      <c r="B3" s="92"/>
      <c r="C3" s="93"/>
      <c r="D3" s="17"/>
      <c r="F3" s="88"/>
      <c r="G3" s="88"/>
      <c r="H3" s="88"/>
      <c r="I3" s="6"/>
    </row>
    <row r="4" spans="6:10" ht="12.75">
      <c r="F4" s="74" t="s">
        <v>24</v>
      </c>
      <c r="G4" s="74" t="s">
        <v>29</v>
      </c>
      <c r="H4" s="74"/>
      <c r="I4" s="74"/>
      <c r="J4" s="74"/>
    </row>
    <row r="5" spans="1:10" s="5" customFormat="1" ht="11.25">
      <c r="A5" s="74" t="s">
        <v>24</v>
      </c>
      <c r="B5" s="74" t="s">
        <v>25</v>
      </c>
      <c r="C5" s="74"/>
      <c r="D5" s="74"/>
      <c r="F5" s="74"/>
      <c r="G5" s="74" t="s">
        <v>30</v>
      </c>
      <c r="H5" s="74"/>
      <c r="I5" s="74" t="s">
        <v>31</v>
      </c>
      <c r="J5" s="74"/>
    </row>
    <row r="6" spans="1:10" s="5" customFormat="1" ht="47.25" customHeight="1">
      <c r="A6" s="74"/>
      <c r="B6" s="1" t="s">
        <v>33</v>
      </c>
      <c r="C6" s="1" t="s">
        <v>27</v>
      </c>
      <c r="D6" s="1" t="s">
        <v>26</v>
      </c>
      <c r="F6" s="74"/>
      <c r="G6" s="1" t="s">
        <v>32</v>
      </c>
      <c r="H6" s="1" t="s">
        <v>34</v>
      </c>
      <c r="I6" s="1" t="s">
        <v>32</v>
      </c>
      <c r="J6" s="1" t="s">
        <v>34</v>
      </c>
    </row>
    <row r="7" spans="1:10" ht="12.75">
      <c r="A7" s="18"/>
      <c r="B7" s="19"/>
      <c r="C7" s="19"/>
      <c r="D7" s="19"/>
      <c r="F7" s="18"/>
      <c r="G7" s="19"/>
      <c r="H7" s="19"/>
      <c r="I7" s="19"/>
      <c r="J7" s="19"/>
    </row>
    <row r="8" spans="1:10" ht="12.75">
      <c r="A8" s="18"/>
      <c r="B8" s="19"/>
      <c r="C8" s="19"/>
      <c r="D8" s="19"/>
      <c r="F8" s="18"/>
      <c r="G8" s="19"/>
      <c r="H8" s="19"/>
      <c r="I8" s="19"/>
      <c r="J8" s="19"/>
    </row>
    <row r="9" spans="1:10" ht="12.75">
      <c r="A9" s="18"/>
      <c r="B9" s="19"/>
      <c r="C9" s="19"/>
      <c r="D9" s="19"/>
      <c r="F9" s="18"/>
      <c r="G9" s="19"/>
      <c r="H9" s="19"/>
      <c r="I9" s="19"/>
      <c r="J9" s="19"/>
    </row>
    <row r="10" spans="1:10" ht="12.75">
      <c r="A10" s="18"/>
      <c r="B10" s="19"/>
      <c r="C10" s="19"/>
      <c r="D10" s="19"/>
      <c r="F10" s="18"/>
      <c r="G10" s="19"/>
      <c r="H10" s="19"/>
      <c r="I10" s="19"/>
      <c r="J10" s="19"/>
    </row>
    <row r="11" spans="1:10" ht="12.75">
      <c r="A11" s="18"/>
      <c r="B11" s="19"/>
      <c r="C11" s="19"/>
      <c r="D11" s="19"/>
      <c r="F11" s="18"/>
      <c r="G11" s="19"/>
      <c r="H11" s="19"/>
      <c r="I11" s="19"/>
      <c r="J11" s="19"/>
    </row>
    <row r="12" spans="1:10" ht="12.75">
      <c r="A12" s="18"/>
      <c r="B12" s="19"/>
      <c r="C12" s="19"/>
      <c r="D12" s="19"/>
      <c r="F12" s="18"/>
      <c r="G12" s="19"/>
      <c r="H12" s="19"/>
      <c r="I12" s="19"/>
      <c r="J12" s="19"/>
    </row>
    <row r="13" spans="1:10" ht="12.75">
      <c r="A13" s="18"/>
      <c r="B13" s="19"/>
      <c r="C13" s="19"/>
      <c r="D13" s="19"/>
      <c r="F13" s="18"/>
      <c r="G13" s="19"/>
      <c r="H13" s="19"/>
      <c r="I13" s="19"/>
      <c r="J13" s="19"/>
    </row>
    <row r="14" spans="1:10" ht="12.75">
      <c r="A14" s="18"/>
      <c r="B14" s="19"/>
      <c r="C14" s="19"/>
      <c r="D14" s="19"/>
      <c r="F14" s="18"/>
      <c r="G14" s="19"/>
      <c r="H14" s="19"/>
      <c r="I14" s="19"/>
      <c r="J14" s="19"/>
    </row>
    <row r="15" spans="1:10" ht="12.75">
      <c r="A15" s="18"/>
      <c r="B15" s="19"/>
      <c r="C15" s="19"/>
      <c r="D15" s="19"/>
      <c r="F15" s="18"/>
      <c r="G15" s="19"/>
      <c r="H15" s="19"/>
      <c r="I15" s="19"/>
      <c r="J15" s="19"/>
    </row>
    <row r="16" spans="1:10" ht="12.75">
      <c r="A16" s="18"/>
      <c r="B16" s="19"/>
      <c r="C16" s="19"/>
      <c r="D16" s="19"/>
      <c r="F16" s="18"/>
      <c r="G16" s="19"/>
      <c r="H16" s="19"/>
      <c r="I16" s="19"/>
      <c r="J16" s="19"/>
    </row>
    <row r="17" spans="1:10" ht="12.75">
      <c r="A17" s="18"/>
      <c r="B17" s="19"/>
      <c r="C17" s="19"/>
      <c r="D17" s="19"/>
      <c r="F17" s="18"/>
      <c r="G17" s="19"/>
      <c r="H17" s="19"/>
      <c r="I17" s="19"/>
      <c r="J17" s="19"/>
    </row>
    <row r="18" spans="1:10" ht="12.75">
      <c r="A18" s="18"/>
      <c r="B18" s="19"/>
      <c r="C18" s="19"/>
      <c r="D18" s="19"/>
      <c r="F18" s="18"/>
      <c r="G18" s="19"/>
      <c r="H18" s="19"/>
      <c r="I18" s="19"/>
      <c r="J18" s="19"/>
    </row>
    <row r="19" spans="1:10" ht="12.75">
      <c r="A19" s="18"/>
      <c r="B19" s="19"/>
      <c r="C19" s="19"/>
      <c r="D19" s="19"/>
      <c r="F19" s="18"/>
      <c r="G19" s="19"/>
      <c r="H19" s="19"/>
      <c r="I19" s="19"/>
      <c r="J19" s="19"/>
    </row>
    <row r="20" spans="1:10" ht="12.75">
      <c r="A20" s="18"/>
      <c r="B20" s="19"/>
      <c r="C20" s="19"/>
      <c r="D20" s="19"/>
      <c r="F20" s="18"/>
      <c r="G20" s="19"/>
      <c r="H20" s="19"/>
      <c r="I20" s="19"/>
      <c r="J20" s="19"/>
    </row>
    <row r="21" spans="1:10" ht="12.75">
      <c r="A21" s="18"/>
      <c r="B21" s="19"/>
      <c r="C21" s="19"/>
      <c r="D21" s="19"/>
      <c r="F21" s="18"/>
      <c r="G21" s="19"/>
      <c r="H21" s="19"/>
      <c r="I21" s="19"/>
      <c r="J21" s="19"/>
    </row>
    <row r="22" spans="1:10" ht="12.75">
      <c r="A22" s="18"/>
      <c r="B22" s="19"/>
      <c r="C22" s="19"/>
      <c r="D22" s="19"/>
      <c r="F22" s="18"/>
      <c r="G22" s="19"/>
      <c r="H22" s="19"/>
      <c r="I22" s="19"/>
      <c r="J22" s="19"/>
    </row>
    <row r="23" spans="1:10" ht="12.75">
      <c r="A23" s="18"/>
      <c r="B23" s="19"/>
      <c r="C23" s="19"/>
      <c r="D23" s="19"/>
      <c r="F23" s="18"/>
      <c r="G23" s="19"/>
      <c r="H23" s="19"/>
      <c r="I23" s="19"/>
      <c r="J23" s="19"/>
    </row>
    <row r="24" spans="1:10" ht="12.75">
      <c r="A24" s="18"/>
      <c r="B24" s="19"/>
      <c r="C24" s="19"/>
      <c r="D24" s="19"/>
      <c r="F24" s="18"/>
      <c r="G24" s="19"/>
      <c r="H24" s="19"/>
      <c r="I24" s="19"/>
      <c r="J24" s="19"/>
    </row>
    <row r="25" spans="1:10" ht="12.75">
      <c r="A25" s="18"/>
      <c r="B25" s="19"/>
      <c r="C25" s="19"/>
      <c r="D25" s="19"/>
      <c r="F25" s="18"/>
      <c r="G25" s="19"/>
      <c r="H25" s="19"/>
      <c r="I25" s="19"/>
      <c r="J25" s="19"/>
    </row>
    <row r="26" spans="1:10" ht="12.75">
      <c r="A26" s="18"/>
      <c r="B26" s="19"/>
      <c r="C26" s="19"/>
      <c r="D26" s="19"/>
      <c r="F26" s="18"/>
      <c r="G26" s="19"/>
      <c r="H26" s="19"/>
      <c r="I26" s="19"/>
      <c r="J26" s="19"/>
    </row>
    <row r="27" spans="1:10" ht="12.75">
      <c r="A27" s="18"/>
      <c r="B27" s="19"/>
      <c r="C27" s="19"/>
      <c r="D27" s="19"/>
      <c r="F27" s="18"/>
      <c r="G27" s="19"/>
      <c r="H27" s="19"/>
      <c r="I27" s="19"/>
      <c r="J27" s="19"/>
    </row>
    <row r="28" spans="1:10" ht="12.75">
      <c r="A28" s="18"/>
      <c r="B28" s="19"/>
      <c r="C28" s="19"/>
      <c r="D28" s="19"/>
      <c r="F28" s="18"/>
      <c r="G28" s="19"/>
      <c r="H28" s="19"/>
      <c r="I28" s="19"/>
      <c r="J28" s="19"/>
    </row>
    <row r="29" spans="1:10" ht="12.75">
      <c r="A29" s="18"/>
      <c r="B29" s="19"/>
      <c r="C29" s="19"/>
      <c r="D29" s="19"/>
      <c r="F29" s="18"/>
      <c r="G29" s="19"/>
      <c r="H29" s="19"/>
      <c r="I29" s="19"/>
      <c r="J29" s="19"/>
    </row>
    <row r="30" spans="1:10" ht="12.75">
      <c r="A30" s="18"/>
      <c r="B30" s="19"/>
      <c r="C30" s="19"/>
      <c r="D30" s="19"/>
      <c r="F30" s="18"/>
      <c r="G30" s="19"/>
      <c r="H30" s="19"/>
      <c r="I30" s="19"/>
      <c r="J30" s="19"/>
    </row>
    <row r="31" spans="1:10" ht="12.75">
      <c r="A31" s="18"/>
      <c r="B31" s="19"/>
      <c r="C31" s="19"/>
      <c r="D31" s="19"/>
      <c r="F31" s="18"/>
      <c r="G31" s="19"/>
      <c r="H31" s="19"/>
      <c r="I31" s="19"/>
      <c r="J31" s="19"/>
    </row>
    <row r="32" spans="1:10" ht="12.75">
      <c r="A32" s="18"/>
      <c r="B32" s="19"/>
      <c r="C32" s="19"/>
      <c r="D32" s="19"/>
      <c r="F32" s="18"/>
      <c r="G32" s="19"/>
      <c r="H32" s="19"/>
      <c r="I32" s="19"/>
      <c r="J32" s="19"/>
    </row>
    <row r="33" spans="1:10" ht="12.75">
      <c r="A33" s="18"/>
      <c r="B33" s="19"/>
      <c r="C33" s="19"/>
      <c r="D33" s="19"/>
      <c r="F33" s="18"/>
      <c r="G33" s="19"/>
      <c r="H33" s="19"/>
      <c r="I33" s="19"/>
      <c r="J33" s="19"/>
    </row>
    <row r="34" spans="1:10" ht="12.75">
      <c r="A34" s="18"/>
      <c r="B34" s="19"/>
      <c r="C34" s="19"/>
      <c r="D34" s="19"/>
      <c r="F34" s="18"/>
      <c r="G34" s="19"/>
      <c r="H34" s="19"/>
      <c r="I34" s="19"/>
      <c r="J34" s="19"/>
    </row>
    <row r="35" spans="1:10" ht="12.75">
      <c r="A35" s="18"/>
      <c r="B35" s="19"/>
      <c r="C35" s="19"/>
      <c r="D35" s="19"/>
      <c r="F35" s="18"/>
      <c r="G35" s="19"/>
      <c r="H35" s="19"/>
      <c r="I35" s="19"/>
      <c r="J35" s="19"/>
    </row>
    <row r="36" spans="1:10" ht="12.75">
      <c r="A36" s="18"/>
      <c r="B36" s="19"/>
      <c r="C36" s="19"/>
      <c r="D36" s="19"/>
      <c r="F36" s="18"/>
      <c r="G36" s="19"/>
      <c r="H36" s="19"/>
      <c r="I36" s="19"/>
      <c r="J36" s="19"/>
    </row>
    <row r="37" spans="1:10" ht="12.75">
      <c r="A37" s="18"/>
      <c r="B37" s="19"/>
      <c r="C37" s="19"/>
      <c r="D37" s="19"/>
      <c r="F37" s="18"/>
      <c r="G37" s="19"/>
      <c r="H37" s="19"/>
      <c r="I37" s="19"/>
      <c r="J37" s="19"/>
    </row>
    <row r="38" spans="1:10" ht="12.75">
      <c r="A38" s="18"/>
      <c r="B38" s="19"/>
      <c r="C38" s="19"/>
      <c r="D38" s="19"/>
      <c r="F38" s="18"/>
      <c r="G38" s="19"/>
      <c r="H38" s="19"/>
      <c r="I38" s="19"/>
      <c r="J38" s="19"/>
    </row>
    <row r="39" spans="1:10" ht="12.75">
      <c r="A39" s="18"/>
      <c r="B39" s="19"/>
      <c r="C39" s="19"/>
      <c r="D39" s="19"/>
      <c r="F39" s="18"/>
      <c r="G39" s="19"/>
      <c r="H39" s="19"/>
      <c r="I39" s="19"/>
      <c r="J39" s="19"/>
    </row>
    <row r="40" spans="1:10" ht="12.75">
      <c r="A40" s="18"/>
      <c r="B40" s="19"/>
      <c r="C40" s="19"/>
      <c r="D40" s="19"/>
      <c r="F40" s="18"/>
      <c r="G40" s="19"/>
      <c r="H40" s="19"/>
      <c r="I40" s="19"/>
      <c r="J40" s="19"/>
    </row>
    <row r="41" spans="1:10" ht="12.75">
      <c r="A41" s="18"/>
      <c r="B41" s="19"/>
      <c r="C41" s="19"/>
      <c r="D41" s="19"/>
      <c r="F41" s="18"/>
      <c r="G41" s="19"/>
      <c r="H41" s="19"/>
      <c r="I41" s="19"/>
      <c r="J41" s="19"/>
    </row>
    <row r="42" spans="1:10" ht="12.75">
      <c r="A42" s="18"/>
      <c r="B42" s="19"/>
      <c r="C42" s="19"/>
      <c r="D42" s="19"/>
      <c r="F42" s="18"/>
      <c r="G42" s="19"/>
      <c r="H42" s="19"/>
      <c r="I42" s="19"/>
      <c r="J42" s="19"/>
    </row>
    <row r="43" spans="1:10" ht="12.75">
      <c r="A43" s="18"/>
      <c r="B43" s="19"/>
      <c r="C43" s="19"/>
      <c r="D43" s="19"/>
      <c r="F43" s="18"/>
      <c r="G43" s="19"/>
      <c r="H43" s="19"/>
      <c r="I43" s="19"/>
      <c r="J43" s="19"/>
    </row>
    <row r="44" spans="1:10" ht="12.75">
      <c r="A44" s="18"/>
      <c r="B44" s="19"/>
      <c r="C44" s="19"/>
      <c r="D44" s="19"/>
      <c r="F44" s="18"/>
      <c r="G44" s="19"/>
      <c r="H44" s="19"/>
      <c r="I44" s="19"/>
      <c r="J44" s="19"/>
    </row>
    <row r="45" spans="1:10" ht="12.75">
      <c r="A45" s="18"/>
      <c r="B45" s="19"/>
      <c r="C45" s="19"/>
      <c r="D45" s="19"/>
      <c r="F45" s="18"/>
      <c r="G45" s="19"/>
      <c r="H45" s="19"/>
      <c r="I45" s="19"/>
      <c r="J45" s="19"/>
    </row>
    <row r="46" spans="1:10" ht="12.75">
      <c r="A46" s="18"/>
      <c r="B46" s="19"/>
      <c r="C46" s="19"/>
      <c r="D46" s="19"/>
      <c r="F46" s="18"/>
      <c r="G46" s="19"/>
      <c r="H46" s="19"/>
      <c r="I46" s="19"/>
      <c r="J46" s="19"/>
    </row>
    <row r="47" spans="1:10" ht="12.75">
      <c r="A47" s="18"/>
      <c r="B47" s="19"/>
      <c r="C47" s="19"/>
      <c r="D47" s="19"/>
      <c r="F47" s="18"/>
      <c r="G47" s="19"/>
      <c r="H47" s="19"/>
      <c r="I47" s="19"/>
      <c r="J47" s="19"/>
    </row>
    <row r="48" spans="1:10" ht="12.75">
      <c r="A48" s="18"/>
      <c r="B48" s="19"/>
      <c r="C48" s="19"/>
      <c r="D48" s="19"/>
      <c r="F48" s="18"/>
      <c r="G48" s="19"/>
      <c r="H48" s="19"/>
      <c r="I48" s="19"/>
      <c r="J48" s="19"/>
    </row>
    <row r="49" spans="1:10" ht="12.75">
      <c r="A49" s="18"/>
      <c r="B49" s="19"/>
      <c r="C49" s="19"/>
      <c r="D49" s="19"/>
      <c r="F49" s="18"/>
      <c r="G49" s="19"/>
      <c r="H49" s="19"/>
      <c r="I49" s="19"/>
      <c r="J49" s="19"/>
    </row>
    <row r="50" spans="1:10" ht="12.75">
      <c r="A50" s="18"/>
      <c r="B50" s="19"/>
      <c r="C50" s="19"/>
      <c r="D50" s="19"/>
      <c r="F50" s="18"/>
      <c r="G50" s="19"/>
      <c r="H50" s="19"/>
      <c r="I50" s="19"/>
      <c r="J50" s="19"/>
    </row>
    <row r="51" spans="1:10" ht="12.75">
      <c r="A51" s="18"/>
      <c r="B51" s="19"/>
      <c r="C51" s="19"/>
      <c r="D51" s="19"/>
      <c r="F51" s="18"/>
      <c r="G51" s="19"/>
      <c r="H51" s="19"/>
      <c r="I51" s="19"/>
      <c r="J51" s="19"/>
    </row>
    <row r="52" spans="1:10" ht="12.75">
      <c r="A52" s="4" t="s">
        <v>35</v>
      </c>
      <c r="B52" s="4">
        <f>SUM(B7:B51)</f>
        <v>0</v>
      </c>
      <c r="C52" s="4">
        <f>SUM(C7:C51)</f>
        <v>0</v>
      </c>
      <c r="D52" s="10" t="s">
        <v>37</v>
      </c>
      <c r="F52" s="4" t="s">
        <v>35</v>
      </c>
      <c r="G52" s="4">
        <f>SUM(G7:G51)</f>
        <v>0</v>
      </c>
      <c r="H52" s="4">
        <f>SUM(H7:H51)</f>
        <v>0</v>
      </c>
      <c r="I52" s="4">
        <f>SUM(I7:I51)</f>
        <v>0</v>
      </c>
      <c r="J52" s="4">
        <f>SUM(J7:J51)</f>
        <v>0</v>
      </c>
    </row>
    <row r="53" spans="1:10" ht="12.75">
      <c r="A53" s="4" t="s">
        <v>36</v>
      </c>
      <c r="B53" s="4">
        <f>B52</f>
        <v>0</v>
      </c>
      <c r="C53" s="4">
        <f>C52</f>
        <v>0</v>
      </c>
      <c r="D53" s="10" t="s">
        <v>37</v>
      </c>
      <c r="F53" s="4" t="s">
        <v>36</v>
      </c>
      <c r="G53" s="4">
        <f>G52</f>
        <v>0</v>
      </c>
      <c r="H53" s="4">
        <f>H52</f>
        <v>0</v>
      </c>
      <c r="I53" s="4">
        <f>I52</f>
        <v>0</v>
      </c>
      <c r="J53" s="4">
        <f>J52</f>
        <v>0</v>
      </c>
    </row>
    <row r="55" spans="1:10" ht="12.75">
      <c r="A55" s="86" t="str">
        <f>"III kwartał, dział: "&amp;Ogólne!$B$1</f>
        <v>III kwartał, dział: nazwa</v>
      </c>
      <c r="B55" s="86"/>
      <c r="C55" s="86"/>
      <c r="D55" s="86"/>
      <c r="E55" s="86"/>
      <c r="F55" s="86"/>
      <c r="G55" s="86"/>
      <c r="H55" s="86"/>
      <c r="I55" s="86"/>
      <c r="J55" s="86"/>
    </row>
    <row r="56" spans="1:10" ht="23.25" customHeight="1">
      <c r="A56" s="90" t="s">
        <v>38</v>
      </c>
      <c r="B56" s="90"/>
      <c r="C56" s="90"/>
      <c r="D56" s="90"/>
      <c r="E56" s="90"/>
      <c r="F56" s="90"/>
      <c r="G56" s="90"/>
      <c r="H56" s="90"/>
      <c r="I56" s="90"/>
      <c r="J56" s="90"/>
    </row>
    <row r="57" spans="1:10" s="5" customFormat="1" ht="24.75" customHeight="1">
      <c r="A57" s="8" t="s">
        <v>24</v>
      </c>
      <c r="B57" s="74" t="s">
        <v>39</v>
      </c>
      <c r="C57" s="74"/>
      <c r="D57" s="74"/>
      <c r="E57" s="74"/>
      <c r="F57" s="74"/>
      <c r="G57" s="74"/>
      <c r="H57" s="11" t="s">
        <v>40</v>
      </c>
      <c r="I57" s="74" t="s">
        <v>41</v>
      </c>
      <c r="J57" s="74"/>
    </row>
    <row r="58" spans="1:10" ht="19.5" customHeight="1">
      <c r="A58" s="79"/>
      <c r="B58" s="89"/>
      <c r="C58" s="89"/>
      <c r="D58" s="89"/>
      <c r="E58" s="89"/>
      <c r="F58" s="89"/>
      <c r="G58" s="89"/>
      <c r="H58" s="79"/>
      <c r="I58" s="89"/>
      <c r="J58" s="89"/>
    </row>
    <row r="59" spans="1:10" ht="19.5" customHeight="1">
      <c r="A59" s="79"/>
      <c r="B59" s="89"/>
      <c r="C59" s="89"/>
      <c r="D59" s="89"/>
      <c r="E59" s="89"/>
      <c r="F59" s="89"/>
      <c r="G59" s="89"/>
      <c r="H59" s="79"/>
      <c r="I59" s="89"/>
      <c r="J59" s="89"/>
    </row>
    <row r="60" spans="1:10" ht="19.5" customHeight="1">
      <c r="A60" s="79"/>
      <c r="B60" s="89"/>
      <c r="C60" s="89"/>
      <c r="D60" s="89"/>
      <c r="E60" s="89"/>
      <c r="F60" s="89"/>
      <c r="G60" s="89"/>
      <c r="H60" s="79"/>
      <c r="I60" s="89"/>
      <c r="J60" s="89"/>
    </row>
    <row r="61" spans="1:10" ht="19.5" customHeight="1">
      <c r="A61" s="79"/>
      <c r="B61" s="89"/>
      <c r="C61" s="89"/>
      <c r="D61" s="89"/>
      <c r="E61" s="89"/>
      <c r="F61" s="89"/>
      <c r="G61" s="89"/>
      <c r="H61" s="79"/>
      <c r="I61" s="89"/>
      <c r="J61" s="89"/>
    </row>
    <row r="62" spans="1:10" ht="19.5" customHeight="1">
      <c r="A62" s="79"/>
      <c r="B62" s="89"/>
      <c r="C62" s="89"/>
      <c r="D62" s="89"/>
      <c r="E62" s="89"/>
      <c r="F62" s="89"/>
      <c r="G62" s="89"/>
      <c r="H62" s="79"/>
      <c r="I62" s="89"/>
      <c r="J62" s="89"/>
    </row>
    <row r="63" spans="1:10" ht="19.5" customHeight="1">
      <c r="A63" s="79"/>
      <c r="B63" s="89"/>
      <c r="C63" s="89"/>
      <c r="D63" s="89"/>
      <c r="E63" s="89"/>
      <c r="F63" s="89"/>
      <c r="G63" s="89"/>
      <c r="H63" s="79"/>
      <c r="I63" s="89"/>
      <c r="J63" s="89"/>
    </row>
    <row r="64" spans="1:10" ht="19.5" customHeight="1">
      <c r="A64" s="79"/>
      <c r="B64" s="89"/>
      <c r="C64" s="89"/>
      <c r="D64" s="89"/>
      <c r="E64" s="89"/>
      <c r="F64" s="89"/>
      <c r="G64" s="89"/>
      <c r="H64" s="79"/>
      <c r="I64" s="89"/>
      <c r="J64" s="89"/>
    </row>
    <row r="65" spans="1:10" ht="19.5" customHeight="1">
      <c r="A65" s="79"/>
      <c r="B65" s="89"/>
      <c r="C65" s="89"/>
      <c r="D65" s="89"/>
      <c r="E65" s="89"/>
      <c r="F65" s="89"/>
      <c r="G65" s="89"/>
      <c r="H65" s="79"/>
      <c r="I65" s="89"/>
      <c r="J65" s="89"/>
    </row>
    <row r="66" spans="1:10" ht="19.5" customHeight="1">
      <c r="A66" s="79"/>
      <c r="B66" s="89"/>
      <c r="C66" s="89"/>
      <c r="D66" s="89"/>
      <c r="E66" s="89"/>
      <c r="F66" s="89"/>
      <c r="G66" s="89"/>
      <c r="H66" s="79"/>
      <c r="I66" s="89"/>
      <c r="J66" s="89"/>
    </row>
    <row r="67" spans="1:10" ht="19.5" customHeight="1">
      <c r="A67" s="79"/>
      <c r="B67" s="89"/>
      <c r="C67" s="89"/>
      <c r="D67" s="89"/>
      <c r="E67" s="89"/>
      <c r="F67" s="89"/>
      <c r="G67" s="89"/>
      <c r="H67" s="79"/>
      <c r="I67" s="89"/>
      <c r="J67" s="89"/>
    </row>
    <row r="68" spans="1:10" ht="19.5" customHeight="1">
      <c r="A68" s="79"/>
      <c r="B68" s="89"/>
      <c r="C68" s="89"/>
      <c r="D68" s="89"/>
      <c r="E68" s="89"/>
      <c r="F68" s="89"/>
      <c r="G68" s="89"/>
      <c r="H68" s="79"/>
      <c r="I68" s="89"/>
      <c r="J68" s="89"/>
    </row>
    <row r="69" spans="1:10" ht="19.5" customHeight="1">
      <c r="A69" s="79"/>
      <c r="B69" s="89"/>
      <c r="C69" s="89"/>
      <c r="D69" s="89"/>
      <c r="E69" s="89"/>
      <c r="F69" s="89"/>
      <c r="G69" s="89"/>
      <c r="H69" s="79"/>
      <c r="I69" s="89"/>
      <c r="J69" s="89"/>
    </row>
    <row r="70" spans="1:10" ht="19.5" customHeight="1">
      <c r="A70" s="79"/>
      <c r="B70" s="89"/>
      <c r="C70" s="89"/>
      <c r="D70" s="89"/>
      <c r="E70" s="89"/>
      <c r="F70" s="89"/>
      <c r="G70" s="89"/>
      <c r="H70" s="79"/>
      <c r="I70" s="89"/>
      <c r="J70" s="89"/>
    </row>
    <row r="71" spans="1:10" ht="19.5" customHeight="1">
      <c r="A71" s="79"/>
      <c r="B71" s="89"/>
      <c r="C71" s="89"/>
      <c r="D71" s="89"/>
      <c r="E71" s="89"/>
      <c r="F71" s="89"/>
      <c r="G71" s="89"/>
      <c r="H71" s="79"/>
      <c r="I71" s="89"/>
      <c r="J71" s="89"/>
    </row>
    <row r="72" spans="1:10" ht="19.5" customHeight="1">
      <c r="A72" s="79"/>
      <c r="B72" s="89"/>
      <c r="C72" s="89"/>
      <c r="D72" s="89"/>
      <c r="E72" s="89"/>
      <c r="F72" s="89"/>
      <c r="G72" s="89"/>
      <c r="H72" s="79"/>
      <c r="I72" s="89"/>
      <c r="J72" s="89"/>
    </row>
    <row r="73" spans="1:10" ht="19.5" customHeight="1">
      <c r="A73" s="79"/>
      <c r="B73" s="89"/>
      <c r="C73" s="89"/>
      <c r="D73" s="89"/>
      <c r="E73" s="89"/>
      <c r="F73" s="89"/>
      <c r="G73" s="89"/>
      <c r="H73" s="79"/>
      <c r="I73" s="89"/>
      <c r="J73" s="89"/>
    </row>
    <row r="74" spans="1:10" ht="19.5" customHeight="1">
      <c r="A74" s="79"/>
      <c r="B74" s="89"/>
      <c r="C74" s="89"/>
      <c r="D74" s="89"/>
      <c r="E74" s="89"/>
      <c r="F74" s="89"/>
      <c r="G74" s="89"/>
      <c r="H74" s="79"/>
      <c r="I74" s="89"/>
      <c r="J74" s="89"/>
    </row>
    <row r="75" spans="1:10" ht="12.75">
      <c r="A75" s="12"/>
      <c r="B75" s="13"/>
      <c r="C75" s="13"/>
      <c r="D75" s="13"/>
      <c r="E75" s="13"/>
      <c r="F75" s="13"/>
      <c r="G75" s="13"/>
      <c r="H75" s="12"/>
      <c r="I75" s="12"/>
      <c r="J75" s="12"/>
    </row>
    <row r="76" spans="1:10" ht="21.75" customHeight="1">
      <c r="A76" s="75" t="s">
        <v>42</v>
      </c>
      <c r="B76" s="76"/>
      <c r="C76" s="76"/>
      <c r="D76" s="76"/>
      <c r="E76" s="76"/>
      <c r="F76" s="76"/>
      <c r="G76" s="76"/>
      <c r="H76" s="76"/>
      <c r="I76" s="76"/>
      <c r="J76" s="77"/>
    </row>
    <row r="77" spans="1:10" ht="21.75" customHeight="1">
      <c r="A77" s="80"/>
      <c r="B77" s="81"/>
      <c r="C77" s="81"/>
      <c r="D77" s="81"/>
      <c r="E77" s="81"/>
      <c r="F77" s="81"/>
      <c r="G77" s="81"/>
      <c r="H77" s="81"/>
      <c r="I77" s="81"/>
      <c r="J77" s="82"/>
    </row>
    <row r="78" spans="1:10" ht="21.75" customHeight="1">
      <c r="A78" s="80"/>
      <c r="B78" s="81"/>
      <c r="C78" s="81"/>
      <c r="D78" s="81"/>
      <c r="E78" s="81"/>
      <c r="F78" s="81"/>
      <c r="G78" s="81"/>
      <c r="H78" s="81"/>
      <c r="I78" s="81"/>
      <c r="J78" s="82"/>
    </row>
    <row r="79" spans="1:10" ht="21.75" customHeight="1">
      <c r="A79" s="80"/>
      <c r="B79" s="81"/>
      <c r="C79" s="81"/>
      <c r="D79" s="81"/>
      <c r="E79" s="81"/>
      <c r="F79" s="81"/>
      <c r="G79" s="81"/>
      <c r="H79" s="81"/>
      <c r="I79" s="81"/>
      <c r="J79" s="82"/>
    </row>
    <row r="80" spans="1:10" ht="21.75" customHeight="1">
      <c r="A80" s="80"/>
      <c r="B80" s="81"/>
      <c r="C80" s="81"/>
      <c r="D80" s="81"/>
      <c r="E80" s="81"/>
      <c r="F80" s="81"/>
      <c r="G80" s="81"/>
      <c r="H80" s="81"/>
      <c r="I80" s="81"/>
      <c r="J80" s="82"/>
    </row>
    <row r="81" spans="1:10" ht="21.75" customHeight="1">
      <c r="A81" s="80"/>
      <c r="B81" s="81"/>
      <c r="C81" s="81"/>
      <c r="D81" s="81"/>
      <c r="E81" s="81"/>
      <c r="F81" s="81"/>
      <c r="G81" s="81"/>
      <c r="H81" s="81"/>
      <c r="I81" s="81"/>
      <c r="J81" s="82"/>
    </row>
    <row r="82" spans="1:10" ht="21.75" customHeight="1">
      <c r="A82" s="80"/>
      <c r="B82" s="81"/>
      <c r="C82" s="81"/>
      <c r="D82" s="81"/>
      <c r="E82" s="81"/>
      <c r="F82" s="81"/>
      <c r="G82" s="81"/>
      <c r="H82" s="81"/>
      <c r="I82" s="81"/>
      <c r="J82" s="82"/>
    </row>
    <row r="83" spans="1:10" ht="21.75" customHeight="1">
      <c r="A83" s="80"/>
      <c r="B83" s="81"/>
      <c r="C83" s="81"/>
      <c r="D83" s="81"/>
      <c r="E83" s="81"/>
      <c r="F83" s="81"/>
      <c r="G83" s="81"/>
      <c r="H83" s="81"/>
      <c r="I83" s="81"/>
      <c r="J83" s="82"/>
    </row>
    <row r="84" spans="1:10" ht="21.75" customHeight="1">
      <c r="A84" s="80"/>
      <c r="B84" s="81"/>
      <c r="C84" s="81"/>
      <c r="D84" s="81"/>
      <c r="E84" s="81"/>
      <c r="F84" s="81"/>
      <c r="G84" s="81"/>
      <c r="H84" s="81"/>
      <c r="I84" s="81"/>
      <c r="J84" s="82"/>
    </row>
    <row r="85" spans="1:10" ht="21.75" customHeight="1">
      <c r="A85" s="80"/>
      <c r="B85" s="81"/>
      <c r="C85" s="81"/>
      <c r="D85" s="81"/>
      <c r="E85" s="81"/>
      <c r="F85" s="81"/>
      <c r="G85" s="81"/>
      <c r="H85" s="81"/>
      <c r="I85" s="81"/>
      <c r="J85" s="82"/>
    </row>
    <row r="86" spans="1:10" ht="21.75" customHeight="1">
      <c r="A86" s="80"/>
      <c r="B86" s="81"/>
      <c r="C86" s="81"/>
      <c r="D86" s="81"/>
      <c r="E86" s="81"/>
      <c r="F86" s="81"/>
      <c r="G86" s="81"/>
      <c r="H86" s="81"/>
      <c r="I86" s="81"/>
      <c r="J86" s="82"/>
    </row>
    <row r="87" spans="1:10" ht="21.75" customHeight="1">
      <c r="A87" s="80"/>
      <c r="B87" s="81"/>
      <c r="C87" s="81"/>
      <c r="D87" s="81"/>
      <c r="E87" s="81"/>
      <c r="F87" s="81"/>
      <c r="G87" s="81"/>
      <c r="H87" s="81"/>
      <c r="I87" s="81"/>
      <c r="J87" s="82"/>
    </row>
    <row r="88" spans="1:10" ht="21.75" customHeight="1">
      <c r="A88" s="80"/>
      <c r="B88" s="81"/>
      <c r="C88" s="81"/>
      <c r="D88" s="81"/>
      <c r="E88" s="81"/>
      <c r="F88" s="81"/>
      <c r="G88" s="81"/>
      <c r="H88" s="81"/>
      <c r="I88" s="81"/>
      <c r="J88" s="82"/>
    </row>
    <row r="89" spans="1:10" ht="21.75" customHeight="1">
      <c r="A89" s="80"/>
      <c r="B89" s="81"/>
      <c r="C89" s="81"/>
      <c r="D89" s="81"/>
      <c r="E89" s="81"/>
      <c r="F89" s="81"/>
      <c r="G89" s="81"/>
      <c r="H89" s="81"/>
      <c r="I89" s="81"/>
      <c r="J89" s="82"/>
    </row>
    <row r="90" spans="1:10" ht="21.75" customHeight="1">
      <c r="A90" s="80"/>
      <c r="B90" s="81"/>
      <c r="C90" s="81"/>
      <c r="D90" s="81"/>
      <c r="E90" s="81"/>
      <c r="F90" s="81"/>
      <c r="G90" s="81"/>
      <c r="H90" s="81"/>
      <c r="I90" s="81"/>
      <c r="J90" s="82"/>
    </row>
    <row r="91" spans="1:10" ht="21.75" customHeight="1">
      <c r="A91" s="83"/>
      <c r="B91" s="84"/>
      <c r="C91" s="84"/>
      <c r="D91" s="84"/>
      <c r="E91" s="84"/>
      <c r="F91" s="84"/>
      <c r="G91" s="84"/>
      <c r="H91" s="84"/>
      <c r="I91" s="84"/>
      <c r="J91" s="85"/>
    </row>
  </sheetData>
  <sheetProtection sheet="1" objects="1" scenarios="1" formatCells="0" formatColumns="0" formatRows="0"/>
  <mergeCells count="21">
    <mergeCell ref="A77:J91"/>
    <mergeCell ref="A55:J55"/>
    <mergeCell ref="A56:J56"/>
    <mergeCell ref="B57:G57"/>
    <mergeCell ref="I57:J57"/>
    <mergeCell ref="A76:J76"/>
    <mergeCell ref="A58:A74"/>
    <mergeCell ref="G5:H5"/>
    <mergeCell ref="I5:J5"/>
    <mergeCell ref="H58:H74"/>
    <mergeCell ref="B58:G74"/>
    <mergeCell ref="B5:D5"/>
    <mergeCell ref="I58:J74"/>
    <mergeCell ref="A1:J1"/>
    <mergeCell ref="A2:D2"/>
    <mergeCell ref="F2:J2"/>
    <mergeCell ref="A3:C3"/>
    <mergeCell ref="F3:H3"/>
    <mergeCell ref="F4:F6"/>
    <mergeCell ref="G4:J4"/>
    <mergeCell ref="A5:A6"/>
  </mergeCells>
  <printOptions horizontalCentered="1"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4"/>
  <dimension ref="A1:L81"/>
  <sheetViews>
    <sheetView zoomScalePageLayoutView="0" workbookViewId="0" topLeftCell="A1">
      <selection activeCell="A49" sqref="A49:L79"/>
    </sheetView>
  </sheetViews>
  <sheetFormatPr defaultColWidth="9.00390625" defaultRowHeight="12.75"/>
  <cols>
    <col min="1" max="1" width="7.875" style="52" customWidth="1"/>
    <col min="2" max="2" width="9.625" style="52" customWidth="1"/>
    <col min="3" max="8" width="7.875" style="52" customWidth="1"/>
    <col min="9" max="9" width="8.25390625" style="52" customWidth="1"/>
    <col min="10" max="12" width="7.875" style="52" customWidth="1"/>
    <col min="13" max="16384" width="9.125" style="52" customWidth="1"/>
  </cols>
  <sheetData>
    <row r="1" spans="1:12" ht="21" customHeight="1">
      <c r="A1" s="71" t="str">
        <f>"Dział: "&amp;Ogólne!$B$1</f>
        <v>Dział: nazwa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2" customFormat="1" ht="50.25" customHeight="1">
      <c r="A2" s="73" t="str">
        <f>"CZYTELNICY I WYPOŻYCZENIA NA ZEWNĄTRZ - październik "&amp;Ogólne!$B$2</f>
        <v>CZYTELNICY I WYPOŻYCZENIA NA ZEWNĄTRZ - październik 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3" customFormat="1" ht="16.5" customHeight="1">
      <c r="A3" s="72" t="s">
        <v>12</v>
      </c>
      <c r="B3" s="72" t="s">
        <v>16</v>
      </c>
      <c r="C3" s="72" t="s">
        <v>0</v>
      </c>
      <c r="D3" s="72" t="s">
        <v>15</v>
      </c>
      <c r="E3" s="72"/>
      <c r="F3" s="72"/>
      <c r="G3" s="72"/>
      <c r="H3" s="72"/>
      <c r="I3" s="72"/>
      <c r="J3" s="72"/>
      <c r="K3" s="72"/>
      <c r="L3" s="72"/>
    </row>
    <row r="4" spans="1:12" s="63" customFormat="1" ht="16.5" customHeight="1">
      <c r="A4" s="72"/>
      <c r="B4" s="72"/>
      <c r="C4" s="72"/>
      <c r="D4" s="72" t="s">
        <v>1</v>
      </c>
      <c r="E4" s="72"/>
      <c r="F4" s="72"/>
      <c r="G4" s="72"/>
      <c r="H4" s="72"/>
      <c r="I4" s="72" t="s">
        <v>8</v>
      </c>
      <c r="J4" s="72" t="s">
        <v>13</v>
      </c>
      <c r="K4" s="72" t="s">
        <v>14</v>
      </c>
      <c r="L4" s="72" t="s">
        <v>9</v>
      </c>
    </row>
    <row r="5" spans="1:12" s="63" customFormat="1" ht="16.5" customHeight="1">
      <c r="A5" s="72"/>
      <c r="B5" s="72"/>
      <c r="C5" s="72"/>
      <c r="D5" s="72" t="s">
        <v>2</v>
      </c>
      <c r="E5" s="72" t="s">
        <v>6</v>
      </c>
      <c r="F5" s="72"/>
      <c r="G5" s="72" t="s">
        <v>5</v>
      </c>
      <c r="H5" s="72" t="s">
        <v>7</v>
      </c>
      <c r="I5" s="72"/>
      <c r="J5" s="72"/>
      <c r="K5" s="72"/>
      <c r="L5" s="72"/>
    </row>
    <row r="6" spans="1:12" s="63" customFormat="1" ht="27" customHeight="1">
      <c r="A6" s="72"/>
      <c r="B6" s="72"/>
      <c r="C6" s="72"/>
      <c r="D6" s="72"/>
      <c r="E6" s="50" t="s">
        <v>3</v>
      </c>
      <c r="F6" s="50" t="s">
        <v>4</v>
      </c>
      <c r="G6" s="72"/>
      <c r="H6" s="72"/>
      <c r="I6" s="72"/>
      <c r="J6" s="72"/>
      <c r="K6" s="72"/>
      <c r="L6" s="72"/>
    </row>
    <row r="7" spans="1:12" s="64" customFormat="1" ht="8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</row>
    <row r="8" spans="1:12" s="65" customFormat="1" ht="18" customHeight="1">
      <c r="A8" s="66">
        <v>1</v>
      </c>
      <c r="B8" s="67">
        <v>0</v>
      </c>
      <c r="C8" s="67">
        <v>0</v>
      </c>
      <c r="D8" s="68">
        <f>SUM(E8:H8)</f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5" customFormat="1" ht="18" customHeight="1">
      <c r="A9" s="66">
        <v>2</v>
      </c>
      <c r="B9" s="67">
        <v>0</v>
      </c>
      <c r="C9" s="67">
        <v>0</v>
      </c>
      <c r="D9" s="68">
        <f aca="true" t="shared" si="0" ref="D9:D38">SUM(E9:H9)</f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spans="1:12" s="65" customFormat="1" ht="18" customHeight="1">
      <c r="A10" s="66">
        <v>3</v>
      </c>
      <c r="B10" s="67">
        <v>0</v>
      </c>
      <c r="C10" s="67">
        <v>0</v>
      </c>
      <c r="D10" s="68">
        <f t="shared" si="0"/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spans="1:12" s="65" customFormat="1" ht="18" customHeight="1">
      <c r="A11" s="66">
        <v>4</v>
      </c>
      <c r="B11" s="67">
        <v>0</v>
      </c>
      <c r="C11" s="67">
        <v>0</v>
      </c>
      <c r="D11" s="68">
        <f t="shared" si="0"/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spans="1:12" s="65" customFormat="1" ht="18" customHeight="1">
      <c r="A12" s="54">
        <v>5</v>
      </c>
      <c r="B12" s="55">
        <v>0</v>
      </c>
      <c r="C12" s="55">
        <v>0</v>
      </c>
      <c r="D12" s="56">
        <f t="shared" si="0"/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</row>
    <row r="13" spans="1:12" s="65" customFormat="1" ht="18" customHeight="1">
      <c r="A13" s="143">
        <v>6</v>
      </c>
      <c r="B13" s="144">
        <v>0</v>
      </c>
      <c r="C13" s="144">
        <v>0</v>
      </c>
      <c r="D13" s="145">
        <f t="shared" si="0"/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</row>
    <row r="14" spans="1:12" s="65" customFormat="1" ht="18" customHeight="1">
      <c r="A14" s="66">
        <v>7</v>
      </c>
      <c r="B14" s="67">
        <v>0</v>
      </c>
      <c r="C14" s="67">
        <v>0</v>
      </c>
      <c r="D14" s="68">
        <f t="shared" si="0"/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</row>
    <row r="15" spans="1:12" s="65" customFormat="1" ht="18" customHeight="1">
      <c r="A15" s="66">
        <v>8</v>
      </c>
      <c r="B15" s="67">
        <v>0</v>
      </c>
      <c r="C15" s="67">
        <v>0</v>
      </c>
      <c r="D15" s="68">
        <f t="shared" si="0"/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spans="1:12" s="65" customFormat="1" ht="18" customHeight="1">
      <c r="A16" s="66">
        <v>9</v>
      </c>
      <c r="B16" s="67">
        <v>0</v>
      </c>
      <c r="C16" s="67">
        <v>0</v>
      </c>
      <c r="D16" s="68">
        <f t="shared" si="0"/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spans="1:12" s="65" customFormat="1" ht="18" customHeight="1">
      <c r="A17" s="66">
        <v>10</v>
      </c>
      <c r="B17" s="67">
        <v>0</v>
      </c>
      <c r="C17" s="67">
        <v>0</v>
      </c>
      <c r="D17" s="68">
        <f t="shared" si="0"/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spans="1:12" s="65" customFormat="1" ht="18" customHeight="1">
      <c r="A18" s="66">
        <v>11</v>
      </c>
      <c r="B18" s="67">
        <v>0</v>
      </c>
      <c r="C18" s="67">
        <v>0</v>
      </c>
      <c r="D18" s="68">
        <f t="shared" si="0"/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</row>
    <row r="19" spans="1:12" s="65" customFormat="1" ht="18" customHeight="1">
      <c r="A19" s="54">
        <v>12</v>
      </c>
      <c r="B19" s="55">
        <v>0</v>
      </c>
      <c r="C19" s="55">
        <v>0</v>
      </c>
      <c r="D19" s="56">
        <f t="shared" si="0"/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</row>
    <row r="20" spans="1:12" s="65" customFormat="1" ht="18" customHeight="1">
      <c r="A20" s="143">
        <v>13</v>
      </c>
      <c r="B20" s="144">
        <v>0</v>
      </c>
      <c r="C20" s="144">
        <v>0</v>
      </c>
      <c r="D20" s="145">
        <f t="shared" si="0"/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</row>
    <row r="21" spans="1:12" s="65" customFormat="1" ht="18" customHeight="1">
      <c r="A21" s="66">
        <v>14</v>
      </c>
      <c r="B21" s="67">
        <v>0</v>
      </c>
      <c r="C21" s="67">
        <v>0</v>
      </c>
      <c r="D21" s="68">
        <f t="shared" si="0"/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spans="1:12" s="65" customFormat="1" ht="18" customHeight="1">
      <c r="A22" s="66">
        <v>15</v>
      </c>
      <c r="B22" s="67">
        <v>0</v>
      </c>
      <c r="C22" s="67">
        <v>0</v>
      </c>
      <c r="D22" s="68">
        <f t="shared" si="0"/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</row>
    <row r="23" spans="1:12" s="65" customFormat="1" ht="18" customHeight="1">
      <c r="A23" s="66">
        <v>16</v>
      </c>
      <c r="B23" s="67">
        <v>0</v>
      </c>
      <c r="C23" s="67">
        <v>0</v>
      </c>
      <c r="D23" s="68">
        <f t="shared" si="0"/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1:12" s="65" customFormat="1" ht="18" customHeight="1">
      <c r="A24" s="66">
        <v>17</v>
      </c>
      <c r="B24" s="67">
        <v>0</v>
      </c>
      <c r="C24" s="67">
        <v>0</v>
      </c>
      <c r="D24" s="68">
        <f t="shared" si="0"/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</row>
    <row r="25" spans="1:12" s="65" customFormat="1" ht="18" customHeight="1">
      <c r="A25" s="66">
        <v>18</v>
      </c>
      <c r="B25" s="67">
        <v>0</v>
      </c>
      <c r="C25" s="67">
        <v>0</v>
      </c>
      <c r="D25" s="68">
        <f t="shared" si="0"/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</row>
    <row r="26" spans="1:12" s="65" customFormat="1" ht="18" customHeight="1">
      <c r="A26" s="54">
        <v>19</v>
      </c>
      <c r="B26" s="55">
        <v>0</v>
      </c>
      <c r="C26" s="55">
        <v>0</v>
      </c>
      <c r="D26" s="56">
        <f t="shared" si="0"/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</row>
    <row r="27" spans="1:12" s="65" customFormat="1" ht="18" customHeight="1">
      <c r="A27" s="143">
        <v>20</v>
      </c>
      <c r="B27" s="144">
        <v>0</v>
      </c>
      <c r="C27" s="144">
        <v>0</v>
      </c>
      <c r="D27" s="145">
        <f t="shared" si="0"/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</row>
    <row r="28" spans="1:12" s="65" customFormat="1" ht="18" customHeight="1">
      <c r="A28" s="66">
        <v>21</v>
      </c>
      <c r="B28" s="67">
        <v>0</v>
      </c>
      <c r="C28" s="67">
        <v>0</v>
      </c>
      <c r="D28" s="68">
        <f t="shared" si="0"/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</row>
    <row r="29" spans="1:12" s="65" customFormat="1" ht="18" customHeight="1">
      <c r="A29" s="66">
        <v>22</v>
      </c>
      <c r="B29" s="67">
        <v>0</v>
      </c>
      <c r="C29" s="67">
        <v>0</v>
      </c>
      <c r="D29" s="68">
        <f t="shared" si="0"/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</row>
    <row r="30" spans="1:12" s="65" customFormat="1" ht="18" customHeight="1">
      <c r="A30" s="66">
        <v>23</v>
      </c>
      <c r="B30" s="67">
        <v>0</v>
      </c>
      <c r="C30" s="67">
        <v>0</v>
      </c>
      <c r="D30" s="68">
        <f t="shared" si="0"/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</row>
    <row r="31" spans="1:12" s="65" customFormat="1" ht="18" customHeight="1">
      <c r="A31" s="66">
        <v>24</v>
      </c>
      <c r="B31" s="67">
        <v>0</v>
      </c>
      <c r="C31" s="67">
        <v>0</v>
      </c>
      <c r="D31" s="68">
        <f t="shared" si="0"/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</row>
    <row r="32" spans="1:12" s="65" customFormat="1" ht="18" customHeight="1">
      <c r="A32" s="66">
        <v>25</v>
      </c>
      <c r="B32" s="67">
        <v>0</v>
      </c>
      <c r="C32" s="67">
        <v>0</v>
      </c>
      <c r="D32" s="68">
        <f t="shared" si="0"/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</row>
    <row r="33" spans="1:12" s="65" customFormat="1" ht="18" customHeight="1">
      <c r="A33" s="54">
        <v>26</v>
      </c>
      <c r="B33" s="55">
        <v>0</v>
      </c>
      <c r="C33" s="55">
        <v>0</v>
      </c>
      <c r="D33" s="56">
        <f t="shared" si="0"/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</row>
    <row r="34" spans="1:12" s="65" customFormat="1" ht="18" customHeight="1">
      <c r="A34" s="143">
        <v>27</v>
      </c>
      <c r="B34" s="144">
        <v>0</v>
      </c>
      <c r="C34" s="144">
        <v>0</v>
      </c>
      <c r="D34" s="145">
        <f t="shared" si="0"/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</row>
    <row r="35" spans="1:12" s="65" customFormat="1" ht="18" customHeight="1">
      <c r="A35" s="66">
        <v>28</v>
      </c>
      <c r="B35" s="67">
        <v>0</v>
      </c>
      <c r="C35" s="67">
        <v>0</v>
      </c>
      <c r="D35" s="68">
        <f t="shared" si="0"/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</row>
    <row r="36" spans="1:12" s="65" customFormat="1" ht="18" customHeight="1">
      <c r="A36" s="66">
        <v>29</v>
      </c>
      <c r="B36" s="67">
        <v>0</v>
      </c>
      <c r="C36" s="67">
        <v>0</v>
      </c>
      <c r="D36" s="68">
        <f t="shared" si="0"/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1:12" s="65" customFormat="1" ht="18" customHeight="1">
      <c r="A37" s="66">
        <v>30</v>
      </c>
      <c r="B37" s="67">
        <v>0</v>
      </c>
      <c r="C37" s="67">
        <v>0</v>
      </c>
      <c r="D37" s="68">
        <f t="shared" si="0"/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</row>
    <row r="38" spans="1:12" s="65" customFormat="1" ht="18" customHeight="1">
      <c r="A38" s="66">
        <v>31</v>
      </c>
      <c r="B38" s="67">
        <v>0</v>
      </c>
      <c r="C38" s="67">
        <v>0</v>
      </c>
      <c r="D38" s="68">
        <f t="shared" si="0"/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</row>
    <row r="39" spans="1:12" ht="18" customHeight="1">
      <c r="A39" s="50" t="s">
        <v>10</v>
      </c>
      <c r="B39" s="51">
        <f>SUM(B8:B38)</f>
        <v>0</v>
      </c>
      <c r="C39" s="51">
        <f>SUM(C8:C38)</f>
        <v>0</v>
      </c>
      <c r="D39" s="51">
        <f aca="true" t="shared" si="1" ref="D39:K39">SUM(D8:D38)</f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>SUM(L8:L38)</f>
        <v>0</v>
      </c>
    </row>
    <row r="40" spans="1:12" ht="34.5" customHeight="1">
      <c r="A40" s="50" t="s">
        <v>11</v>
      </c>
      <c r="B40" s="51">
        <f>'09'!B40+'10'!B39</f>
        <v>0</v>
      </c>
      <c r="C40" s="51">
        <f>'09'!C40+'10'!C39</f>
        <v>0</v>
      </c>
      <c r="D40" s="51">
        <f>'09'!D40+'10'!D39</f>
        <v>0</v>
      </c>
      <c r="E40" s="51">
        <f>'09'!E40+'10'!E39</f>
        <v>0</v>
      </c>
      <c r="F40" s="51">
        <f>'09'!F40+'10'!F39</f>
        <v>0</v>
      </c>
      <c r="G40" s="51">
        <f>'09'!G40+'10'!G39</f>
        <v>0</v>
      </c>
      <c r="H40" s="51">
        <f>'09'!H40+'10'!H39</f>
        <v>0</v>
      </c>
      <c r="I40" s="51">
        <f>'09'!I40+'10'!I39</f>
        <v>0</v>
      </c>
      <c r="J40" s="51">
        <f>'09'!J40+'10'!J39</f>
        <v>0</v>
      </c>
      <c r="K40" s="51">
        <f>'09'!K40+'10'!K39</f>
        <v>0</v>
      </c>
      <c r="L40" s="51">
        <f>'09'!L40+'10'!L39</f>
        <v>0</v>
      </c>
    </row>
    <row r="42" spans="1:12" ht="21" customHeight="1">
      <c r="A42" s="71" t="str">
        <f>"Dział: "&amp;Ogólne!$B$1</f>
        <v>Dział: nazwa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50.25" customHeight="1">
      <c r="A43" s="73" t="str">
        <f>"UDOSTĘPNIANIE PREZENCYJNE - październik "&amp;Ogólne!$B$2</f>
        <v>UDOSTĘPNIANIE PREZENCYJNE - październik 2024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3.5" customHeight="1">
      <c r="A44" s="72" t="s">
        <v>12</v>
      </c>
      <c r="B44" s="72" t="s">
        <v>19</v>
      </c>
      <c r="C44" s="72" t="s">
        <v>15</v>
      </c>
      <c r="D44" s="72"/>
      <c r="E44" s="72"/>
      <c r="F44" s="72"/>
      <c r="G44" s="72"/>
      <c r="H44" s="72"/>
      <c r="I44" s="72"/>
      <c r="J44" s="72"/>
      <c r="K44" s="72"/>
      <c r="L44" s="72" t="s">
        <v>20</v>
      </c>
    </row>
    <row r="45" spans="1:12" ht="15.75" customHeight="1">
      <c r="A45" s="72"/>
      <c r="B45" s="72"/>
      <c r="C45" s="72" t="s">
        <v>1</v>
      </c>
      <c r="D45" s="72"/>
      <c r="E45" s="72"/>
      <c r="F45" s="72"/>
      <c r="G45" s="72"/>
      <c r="H45" s="72" t="s">
        <v>8</v>
      </c>
      <c r="I45" s="72" t="s">
        <v>13</v>
      </c>
      <c r="J45" s="72" t="s">
        <v>14</v>
      </c>
      <c r="K45" s="72" t="s">
        <v>21</v>
      </c>
      <c r="L45" s="72"/>
    </row>
    <row r="46" spans="1:12" ht="15.75" customHeight="1">
      <c r="A46" s="72"/>
      <c r="B46" s="72"/>
      <c r="C46" s="72" t="s">
        <v>2</v>
      </c>
      <c r="D46" s="72" t="s">
        <v>6</v>
      </c>
      <c r="E46" s="72"/>
      <c r="F46" s="72" t="s">
        <v>5</v>
      </c>
      <c r="G46" s="72" t="s">
        <v>7</v>
      </c>
      <c r="H46" s="72"/>
      <c r="I46" s="72"/>
      <c r="J46" s="72"/>
      <c r="K46" s="72"/>
      <c r="L46" s="72"/>
    </row>
    <row r="47" spans="1:12" ht="34.5" customHeight="1">
      <c r="A47" s="72"/>
      <c r="B47" s="72"/>
      <c r="C47" s="72"/>
      <c r="D47" s="50" t="s">
        <v>3</v>
      </c>
      <c r="E47" s="50" t="s">
        <v>4</v>
      </c>
      <c r="F47" s="72"/>
      <c r="G47" s="72"/>
      <c r="H47" s="72"/>
      <c r="I47" s="72"/>
      <c r="J47" s="72"/>
      <c r="K47" s="72"/>
      <c r="L47" s="72"/>
    </row>
    <row r="48" spans="1:12" ht="8.25" customHeight="1">
      <c r="A48" s="53">
        <v>1</v>
      </c>
      <c r="B48" s="53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3">
        <v>9</v>
      </c>
      <c r="J48" s="53">
        <v>10</v>
      </c>
      <c r="K48" s="53">
        <v>11</v>
      </c>
      <c r="L48" s="53">
        <v>12</v>
      </c>
    </row>
    <row r="49" spans="1:12" ht="18" customHeight="1">
      <c r="A49" s="66">
        <v>1</v>
      </c>
      <c r="B49" s="67">
        <v>0</v>
      </c>
      <c r="C49" s="68">
        <f>SUM(D49:G49)</f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</row>
    <row r="50" spans="1:12" ht="18" customHeight="1">
      <c r="A50" s="66">
        <v>2</v>
      </c>
      <c r="B50" s="67">
        <v>0</v>
      </c>
      <c r="C50" s="68">
        <f aca="true" t="shared" si="2" ref="C50:C79">SUM(D50:G50)</f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</row>
    <row r="51" spans="1:12" ht="18" customHeight="1">
      <c r="A51" s="66">
        <v>3</v>
      </c>
      <c r="B51" s="67">
        <v>0</v>
      </c>
      <c r="C51" s="68">
        <f t="shared" si="2"/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</row>
    <row r="52" spans="1:12" ht="18" customHeight="1">
      <c r="A52" s="66">
        <v>4</v>
      </c>
      <c r="B52" s="67">
        <v>0</v>
      </c>
      <c r="C52" s="68">
        <f t="shared" si="2"/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</row>
    <row r="53" spans="1:12" ht="18" customHeight="1">
      <c r="A53" s="54">
        <v>5</v>
      </c>
      <c r="B53" s="57">
        <v>0</v>
      </c>
      <c r="C53" s="56">
        <f t="shared" si="2"/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</row>
    <row r="54" spans="1:12" ht="18" customHeight="1">
      <c r="A54" s="143">
        <v>6</v>
      </c>
      <c r="B54" s="146">
        <v>0</v>
      </c>
      <c r="C54" s="145">
        <f t="shared" si="2"/>
        <v>0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</row>
    <row r="55" spans="1:12" ht="18" customHeight="1">
      <c r="A55" s="66">
        <v>7</v>
      </c>
      <c r="B55" s="69">
        <v>0</v>
      </c>
      <c r="C55" s="68">
        <f t="shared" si="2"/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</row>
    <row r="56" spans="1:12" ht="18" customHeight="1">
      <c r="A56" s="66">
        <v>8</v>
      </c>
      <c r="B56" s="69">
        <v>0</v>
      </c>
      <c r="C56" s="68">
        <f t="shared" si="2"/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</row>
    <row r="57" spans="1:12" ht="18" customHeight="1">
      <c r="A57" s="66">
        <v>9</v>
      </c>
      <c r="B57" s="69">
        <v>0</v>
      </c>
      <c r="C57" s="68">
        <f t="shared" si="2"/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</row>
    <row r="58" spans="1:12" ht="18" customHeight="1">
      <c r="A58" s="66">
        <v>10</v>
      </c>
      <c r="B58" s="69">
        <v>0</v>
      </c>
      <c r="C58" s="68">
        <f t="shared" si="2"/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</row>
    <row r="59" spans="1:12" ht="18" customHeight="1">
      <c r="A59" s="66">
        <v>11</v>
      </c>
      <c r="B59" s="69">
        <v>0</v>
      </c>
      <c r="C59" s="68">
        <f t="shared" si="2"/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</row>
    <row r="60" spans="1:12" ht="18" customHeight="1">
      <c r="A60" s="54">
        <v>12</v>
      </c>
      <c r="B60" s="57">
        <v>0</v>
      </c>
      <c r="C60" s="56">
        <f t="shared" si="2"/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</row>
    <row r="61" spans="1:12" ht="18" customHeight="1">
      <c r="A61" s="143">
        <v>13</v>
      </c>
      <c r="B61" s="146">
        <v>0</v>
      </c>
      <c r="C61" s="145">
        <f t="shared" si="2"/>
        <v>0</v>
      </c>
      <c r="D61" s="144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144">
        <v>0</v>
      </c>
      <c r="K61" s="144">
        <v>0</v>
      </c>
      <c r="L61" s="144">
        <v>0</v>
      </c>
    </row>
    <row r="62" spans="1:12" ht="18" customHeight="1">
      <c r="A62" s="66">
        <v>14</v>
      </c>
      <c r="B62" s="69">
        <v>0</v>
      </c>
      <c r="C62" s="68">
        <f t="shared" si="2"/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</row>
    <row r="63" spans="1:12" ht="18" customHeight="1">
      <c r="A63" s="66">
        <v>15</v>
      </c>
      <c r="B63" s="69">
        <v>0</v>
      </c>
      <c r="C63" s="68">
        <f t="shared" si="2"/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</row>
    <row r="64" spans="1:12" ht="18" customHeight="1">
      <c r="A64" s="66">
        <v>16</v>
      </c>
      <c r="B64" s="69">
        <v>0</v>
      </c>
      <c r="C64" s="68">
        <f t="shared" si="2"/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</row>
    <row r="65" spans="1:12" ht="18" customHeight="1">
      <c r="A65" s="66">
        <v>17</v>
      </c>
      <c r="B65" s="69">
        <v>0</v>
      </c>
      <c r="C65" s="68">
        <f t="shared" si="2"/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</row>
    <row r="66" spans="1:12" ht="18" customHeight="1">
      <c r="A66" s="66">
        <v>18</v>
      </c>
      <c r="B66" s="69">
        <v>0</v>
      </c>
      <c r="C66" s="68">
        <f t="shared" si="2"/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</row>
    <row r="67" spans="1:12" ht="18" customHeight="1">
      <c r="A67" s="54">
        <v>19</v>
      </c>
      <c r="B67" s="57">
        <v>0</v>
      </c>
      <c r="C67" s="56">
        <f t="shared" si="2"/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</row>
    <row r="68" spans="1:12" ht="18" customHeight="1">
      <c r="A68" s="143">
        <v>20</v>
      </c>
      <c r="B68" s="146">
        <v>0</v>
      </c>
      <c r="C68" s="145">
        <f t="shared" si="2"/>
        <v>0</v>
      </c>
      <c r="D68" s="144">
        <v>0</v>
      </c>
      <c r="E68" s="144">
        <v>0</v>
      </c>
      <c r="F68" s="144">
        <v>0</v>
      </c>
      <c r="G68" s="144">
        <v>0</v>
      </c>
      <c r="H68" s="144">
        <v>0</v>
      </c>
      <c r="I68" s="144">
        <v>0</v>
      </c>
      <c r="J68" s="144">
        <v>0</v>
      </c>
      <c r="K68" s="144">
        <v>0</v>
      </c>
      <c r="L68" s="144">
        <v>0</v>
      </c>
    </row>
    <row r="69" spans="1:12" ht="18" customHeight="1">
      <c r="A69" s="66">
        <v>21</v>
      </c>
      <c r="B69" s="69">
        <v>0</v>
      </c>
      <c r="C69" s="68">
        <f t="shared" si="2"/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</row>
    <row r="70" spans="1:12" ht="18" customHeight="1">
      <c r="A70" s="66">
        <v>22</v>
      </c>
      <c r="B70" s="69">
        <v>0</v>
      </c>
      <c r="C70" s="68">
        <f t="shared" si="2"/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</row>
    <row r="71" spans="1:12" ht="18" customHeight="1">
      <c r="A71" s="66">
        <v>23</v>
      </c>
      <c r="B71" s="69">
        <v>0</v>
      </c>
      <c r="C71" s="68">
        <f t="shared" si="2"/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</row>
    <row r="72" spans="1:12" ht="18" customHeight="1">
      <c r="A72" s="66">
        <v>24</v>
      </c>
      <c r="B72" s="69">
        <v>0</v>
      </c>
      <c r="C72" s="68">
        <f t="shared" si="2"/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</row>
    <row r="73" spans="1:12" ht="18" customHeight="1">
      <c r="A73" s="66">
        <v>25</v>
      </c>
      <c r="B73" s="69">
        <v>0</v>
      </c>
      <c r="C73" s="68">
        <f t="shared" si="2"/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</row>
    <row r="74" spans="1:12" ht="18" customHeight="1">
      <c r="A74" s="54">
        <v>26</v>
      </c>
      <c r="B74" s="57">
        <v>0</v>
      </c>
      <c r="C74" s="56">
        <f t="shared" si="2"/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</row>
    <row r="75" spans="1:12" ht="18" customHeight="1">
      <c r="A75" s="143">
        <v>27</v>
      </c>
      <c r="B75" s="146">
        <v>0</v>
      </c>
      <c r="C75" s="145">
        <f t="shared" si="2"/>
        <v>0</v>
      </c>
      <c r="D75" s="144">
        <v>0</v>
      </c>
      <c r="E75" s="144">
        <v>0</v>
      </c>
      <c r="F75" s="144">
        <v>0</v>
      </c>
      <c r="G75" s="144">
        <v>0</v>
      </c>
      <c r="H75" s="144">
        <v>0</v>
      </c>
      <c r="I75" s="144">
        <v>0</v>
      </c>
      <c r="J75" s="144">
        <v>0</v>
      </c>
      <c r="K75" s="144">
        <v>0</v>
      </c>
      <c r="L75" s="144">
        <v>0</v>
      </c>
    </row>
    <row r="76" spans="1:12" ht="18" customHeight="1">
      <c r="A76" s="66">
        <v>28</v>
      </c>
      <c r="B76" s="69">
        <v>0</v>
      </c>
      <c r="C76" s="68">
        <f t="shared" si="2"/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</row>
    <row r="77" spans="1:12" ht="18" customHeight="1">
      <c r="A77" s="66">
        <v>29</v>
      </c>
      <c r="B77" s="69">
        <v>0</v>
      </c>
      <c r="C77" s="68">
        <f t="shared" si="2"/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</row>
    <row r="78" spans="1:12" ht="18" customHeight="1">
      <c r="A78" s="66">
        <v>30</v>
      </c>
      <c r="B78" s="69">
        <v>0</v>
      </c>
      <c r="C78" s="68">
        <f t="shared" si="2"/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</row>
    <row r="79" spans="1:12" ht="18" customHeight="1">
      <c r="A79" s="66">
        <v>31</v>
      </c>
      <c r="B79" s="69">
        <v>0</v>
      </c>
      <c r="C79" s="68">
        <f t="shared" si="2"/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</row>
    <row r="80" spans="1:12" ht="18" customHeight="1">
      <c r="A80" s="50" t="s">
        <v>10</v>
      </c>
      <c r="B80" s="51">
        <f aca="true" t="shared" si="3" ref="B80:L80">SUM(B49:B79)</f>
        <v>0</v>
      </c>
      <c r="C80" s="51">
        <f t="shared" si="3"/>
        <v>0</v>
      </c>
      <c r="D80" s="51">
        <f t="shared" si="3"/>
        <v>0</v>
      </c>
      <c r="E80" s="51">
        <f t="shared" si="3"/>
        <v>0</v>
      </c>
      <c r="F80" s="51">
        <f t="shared" si="3"/>
        <v>0</v>
      </c>
      <c r="G80" s="51">
        <f t="shared" si="3"/>
        <v>0</v>
      </c>
      <c r="H80" s="51">
        <f t="shared" si="3"/>
        <v>0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34.5" customHeight="1">
      <c r="A81" s="50" t="s">
        <v>11</v>
      </c>
      <c r="B81" s="51">
        <f>'09'!B81+'10'!B80</f>
        <v>0</v>
      </c>
      <c r="C81" s="51">
        <f>'09'!C81+'10'!C80</f>
        <v>0</v>
      </c>
      <c r="D81" s="51">
        <f>'09'!D81+'10'!D80</f>
        <v>0</v>
      </c>
      <c r="E81" s="51">
        <f>'09'!E81+'10'!E80</f>
        <v>0</v>
      </c>
      <c r="F81" s="51">
        <f>'09'!F81+'10'!F80</f>
        <v>0</v>
      </c>
      <c r="G81" s="51">
        <f>'09'!G81+'10'!G80</f>
        <v>0</v>
      </c>
      <c r="H81" s="51">
        <f>'09'!H81+'10'!H80</f>
        <v>0</v>
      </c>
      <c r="I81" s="51">
        <f>'09'!I81+'10'!I80</f>
        <v>0</v>
      </c>
      <c r="J81" s="51">
        <f>'09'!J81+'10'!J80</f>
        <v>0</v>
      </c>
      <c r="K81" s="51">
        <f>'09'!K81+'10'!K80</f>
        <v>0</v>
      </c>
      <c r="L81" s="51">
        <f>'09'!L81+'10'!L80</f>
        <v>0</v>
      </c>
    </row>
  </sheetData>
  <sheetProtection sheet="1" objects="1" scenarios="1" formatCells="0" formatColumns="0" formatRows="0"/>
  <mergeCells count="30">
    <mergeCell ref="A1:L1"/>
    <mergeCell ref="A2:L2"/>
    <mergeCell ref="A3:A6"/>
    <mergeCell ref="B3:B6"/>
    <mergeCell ref="C3:C6"/>
    <mergeCell ref="D3:L3"/>
    <mergeCell ref="D4:H4"/>
    <mergeCell ref="I4:I6"/>
    <mergeCell ref="J4:J6"/>
    <mergeCell ref="K4:K6"/>
    <mergeCell ref="L44:L47"/>
    <mergeCell ref="C45:G45"/>
    <mergeCell ref="H45:H47"/>
    <mergeCell ref="I45:I47"/>
    <mergeCell ref="J45:J47"/>
    <mergeCell ref="L4:L6"/>
    <mergeCell ref="D5:D6"/>
    <mergeCell ref="E5:F5"/>
    <mergeCell ref="G5:G6"/>
    <mergeCell ref="H5:H6"/>
    <mergeCell ref="K45:K47"/>
    <mergeCell ref="C46:C47"/>
    <mergeCell ref="D46:E46"/>
    <mergeCell ref="F46:F47"/>
    <mergeCell ref="G46:G47"/>
    <mergeCell ref="A42:L42"/>
    <mergeCell ref="A43:L43"/>
    <mergeCell ref="A44:A47"/>
    <mergeCell ref="B44:B47"/>
    <mergeCell ref="C44:K44"/>
  </mergeCells>
  <printOptions horizontalCentered="1"/>
  <pageMargins left="0.5118110236220472" right="0.1968503937007874" top="0.5905511811023623" bottom="0.5905511811023623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5"/>
  <dimension ref="A1:L81"/>
  <sheetViews>
    <sheetView zoomScalePageLayoutView="0" workbookViewId="0" topLeftCell="A1">
      <selection activeCell="A49" sqref="A49:L79"/>
    </sheetView>
  </sheetViews>
  <sheetFormatPr defaultColWidth="9.00390625" defaultRowHeight="12.75"/>
  <cols>
    <col min="1" max="1" width="6.75390625" style="52" customWidth="1"/>
    <col min="2" max="2" width="9.625" style="52" customWidth="1"/>
    <col min="3" max="8" width="7.875" style="52" customWidth="1"/>
    <col min="9" max="9" width="8.25390625" style="52" customWidth="1"/>
    <col min="10" max="12" width="7.875" style="52" customWidth="1"/>
    <col min="13" max="16384" width="9.125" style="52" customWidth="1"/>
  </cols>
  <sheetData>
    <row r="1" spans="1:12" ht="21" customHeight="1">
      <c r="A1" s="71" t="str">
        <f>"Dział: "&amp;Ogólne!$B$1</f>
        <v>Dział: nazwa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2" customFormat="1" ht="50.25" customHeight="1">
      <c r="A2" s="73" t="str">
        <f>"CZYTELNICY I WYPOŻYCZENIA NA ZEWNĄTRZ - listopad "&amp;Ogólne!$B$2</f>
        <v>CZYTELNICY I WYPOŻYCZENIA NA ZEWNĄTRZ - listopad 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3" customFormat="1" ht="16.5" customHeight="1">
      <c r="A3" s="72" t="s">
        <v>12</v>
      </c>
      <c r="B3" s="72" t="s">
        <v>16</v>
      </c>
      <c r="C3" s="72" t="s">
        <v>0</v>
      </c>
      <c r="D3" s="72" t="s">
        <v>15</v>
      </c>
      <c r="E3" s="72"/>
      <c r="F3" s="72"/>
      <c r="G3" s="72"/>
      <c r="H3" s="72"/>
      <c r="I3" s="72"/>
      <c r="J3" s="72"/>
      <c r="K3" s="72"/>
      <c r="L3" s="72"/>
    </row>
    <row r="4" spans="1:12" s="63" customFormat="1" ht="16.5" customHeight="1">
      <c r="A4" s="72"/>
      <c r="B4" s="72"/>
      <c r="C4" s="72"/>
      <c r="D4" s="72" t="s">
        <v>1</v>
      </c>
      <c r="E4" s="72"/>
      <c r="F4" s="72"/>
      <c r="G4" s="72"/>
      <c r="H4" s="72"/>
      <c r="I4" s="72" t="s">
        <v>8</v>
      </c>
      <c r="J4" s="72" t="s">
        <v>13</v>
      </c>
      <c r="K4" s="72" t="s">
        <v>14</v>
      </c>
      <c r="L4" s="72" t="s">
        <v>9</v>
      </c>
    </row>
    <row r="5" spans="1:12" s="63" customFormat="1" ht="16.5" customHeight="1">
      <c r="A5" s="72"/>
      <c r="B5" s="72"/>
      <c r="C5" s="72"/>
      <c r="D5" s="72" t="s">
        <v>2</v>
      </c>
      <c r="E5" s="72" t="s">
        <v>6</v>
      </c>
      <c r="F5" s="72"/>
      <c r="G5" s="72" t="s">
        <v>5</v>
      </c>
      <c r="H5" s="72" t="s">
        <v>7</v>
      </c>
      <c r="I5" s="72"/>
      <c r="J5" s="72"/>
      <c r="K5" s="72"/>
      <c r="L5" s="72"/>
    </row>
    <row r="6" spans="1:12" s="63" customFormat="1" ht="27" customHeight="1">
      <c r="A6" s="72"/>
      <c r="B6" s="72"/>
      <c r="C6" s="72"/>
      <c r="D6" s="72"/>
      <c r="E6" s="50" t="s">
        <v>3</v>
      </c>
      <c r="F6" s="50" t="s">
        <v>4</v>
      </c>
      <c r="G6" s="72"/>
      <c r="H6" s="72"/>
      <c r="I6" s="72"/>
      <c r="J6" s="72"/>
      <c r="K6" s="72"/>
      <c r="L6" s="72"/>
    </row>
    <row r="7" spans="1:12" s="64" customFormat="1" ht="8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</row>
    <row r="8" spans="1:12" s="65" customFormat="1" ht="18" customHeight="1">
      <c r="A8" s="147">
        <v>1</v>
      </c>
      <c r="B8" s="148">
        <v>0</v>
      </c>
      <c r="C8" s="148">
        <v>0</v>
      </c>
      <c r="D8" s="149">
        <f>SUM(E8:H8)</f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</row>
    <row r="9" spans="1:12" s="65" customFormat="1" ht="18" customHeight="1">
      <c r="A9" s="54">
        <v>2</v>
      </c>
      <c r="B9" s="55">
        <v>0</v>
      </c>
      <c r="C9" s="55">
        <v>0</v>
      </c>
      <c r="D9" s="56">
        <f aca="true" t="shared" si="0" ref="D9:D38">SUM(E9:H9)</f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</row>
    <row r="10" spans="1:12" s="65" customFormat="1" ht="18" customHeight="1">
      <c r="A10" s="143">
        <v>3</v>
      </c>
      <c r="B10" s="144">
        <v>0</v>
      </c>
      <c r="C10" s="144">
        <v>0</v>
      </c>
      <c r="D10" s="145">
        <f t="shared" si="0"/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</row>
    <row r="11" spans="1:12" s="65" customFormat="1" ht="18" customHeight="1">
      <c r="A11" s="66">
        <v>4</v>
      </c>
      <c r="B11" s="67">
        <v>0</v>
      </c>
      <c r="C11" s="67">
        <v>0</v>
      </c>
      <c r="D11" s="68">
        <f t="shared" si="0"/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spans="1:12" s="65" customFormat="1" ht="18" customHeight="1">
      <c r="A12" s="66">
        <v>5</v>
      </c>
      <c r="B12" s="67">
        <v>0</v>
      </c>
      <c r="C12" s="67">
        <v>0</v>
      </c>
      <c r="D12" s="68">
        <f t="shared" si="0"/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spans="1:12" s="65" customFormat="1" ht="18" customHeight="1">
      <c r="A13" s="66">
        <v>6</v>
      </c>
      <c r="B13" s="67">
        <v>0</v>
      </c>
      <c r="C13" s="67">
        <v>0</v>
      </c>
      <c r="D13" s="68">
        <f t="shared" si="0"/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spans="1:12" s="65" customFormat="1" ht="18" customHeight="1">
      <c r="A14" s="66">
        <v>7</v>
      </c>
      <c r="B14" s="67">
        <v>0</v>
      </c>
      <c r="C14" s="67">
        <v>0</v>
      </c>
      <c r="D14" s="68">
        <f t="shared" si="0"/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</row>
    <row r="15" spans="1:12" s="65" customFormat="1" ht="18" customHeight="1">
      <c r="A15" s="66">
        <v>8</v>
      </c>
      <c r="B15" s="67">
        <v>0</v>
      </c>
      <c r="C15" s="67">
        <v>0</v>
      </c>
      <c r="D15" s="68">
        <f t="shared" si="0"/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spans="1:12" s="65" customFormat="1" ht="18" customHeight="1">
      <c r="A16" s="54">
        <v>9</v>
      </c>
      <c r="B16" s="55">
        <v>0</v>
      </c>
      <c r="C16" s="55">
        <v>0</v>
      </c>
      <c r="D16" s="56">
        <f t="shared" si="0"/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</row>
    <row r="17" spans="1:12" s="65" customFormat="1" ht="18" customHeight="1">
      <c r="A17" s="143">
        <v>10</v>
      </c>
      <c r="B17" s="144">
        <v>0</v>
      </c>
      <c r="C17" s="144">
        <v>0</v>
      </c>
      <c r="D17" s="145">
        <f t="shared" si="0"/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</row>
    <row r="18" spans="1:12" s="65" customFormat="1" ht="18" customHeight="1">
      <c r="A18" s="147">
        <v>11</v>
      </c>
      <c r="B18" s="148">
        <v>0</v>
      </c>
      <c r="C18" s="148">
        <v>0</v>
      </c>
      <c r="D18" s="149">
        <f t="shared" si="0"/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</row>
    <row r="19" spans="1:12" s="65" customFormat="1" ht="18" customHeight="1">
      <c r="A19" s="66">
        <v>12</v>
      </c>
      <c r="B19" s="67">
        <v>0</v>
      </c>
      <c r="C19" s="67">
        <v>0</v>
      </c>
      <c r="D19" s="68">
        <f t="shared" si="0"/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spans="1:12" s="65" customFormat="1" ht="18" customHeight="1">
      <c r="A20" s="66">
        <v>13</v>
      </c>
      <c r="B20" s="67">
        <v>0</v>
      </c>
      <c r="C20" s="67">
        <v>0</v>
      </c>
      <c r="D20" s="68">
        <f t="shared" si="0"/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spans="1:12" s="65" customFormat="1" ht="18" customHeight="1">
      <c r="A21" s="66">
        <v>14</v>
      </c>
      <c r="B21" s="67">
        <v>0</v>
      </c>
      <c r="C21" s="67">
        <v>0</v>
      </c>
      <c r="D21" s="68">
        <f t="shared" si="0"/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spans="1:12" s="65" customFormat="1" ht="18" customHeight="1">
      <c r="A22" s="66">
        <v>15</v>
      </c>
      <c r="B22" s="67">
        <v>0</v>
      </c>
      <c r="C22" s="67">
        <v>0</v>
      </c>
      <c r="D22" s="68">
        <f t="shared" si="0"/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</row>
    <row r="23" spans="1:12" s="65" customFormat="1" ht="18" customHeight="1">
      <c r="A23" s="54">
        <v>16</v>
      </c>
      <c r="B23" s="55">
        <v>0</v>
      </c>
      <c r="C23" s="55">
        <v>0</v>
      </c>
      <c r="D23" s="56">
        <f t="shared" si="0"/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</row>
    <row r="24" spans="1:12" s="65" customFormat="1" ht="18" customHeight="1">
      <c r="A24" s="143">
        <v>17</v>
      </c>
      <c r="B24" s="144">
        <v>0</v>
      </c>
      <c r="C24" s="144">
        <v>0</v>
      </c>
      <c r="D24" s="145">
        <f t="shared" si="0"/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</row>
    <row r="25" spans="1:12" s="65" customFormat="1" ht="18" customHeight="1">
      <c r="A25" s="66">
        <v>18</v>
      </c>
      <c r="B25" s="67">
        <v>0</v>
      </c>
      <c r="C25" s="67">
        <v>0</v>
      </c>
      <c r="D25" s="68">
        <f t="shared" si="0"/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</row>
    <row r="26" spans="1:12" s="65" customFormat="1" ht="18" customHeight="1">
      <c r="A26" s="66">
        <v>19</v>
      </c>
      <c r="B26" s="67">
        <v>0</v>
      </c>
      <c r="C26" s="67">
        <v>0</v>
      </c>
      <c r="D26" s="68">
        <f t="shared" si="0"/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</row>
    <row r="27" spans="1:12" s="65" customFormat="1" ht="18" customHeight="1">
      <c r="A27" s="66">
        <v>20</v>
      </c>
      <c r="B27" s="67">
        <v>0</v>
      </c>
      <c r="C27" s="67">
        <v>0</v>
      </c>
      <c r="D27" s="68">
        <f t="shared" si="0"/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</row>
    <row r="28" spans="1:12" s="65" customFormat="1" ht="18" customHeight="1">
      <c r="A28" s="66">
        <v>21</v>
      </c>
      <c r="B28" s="67">
        <v>0</v>
      </c>
      <c r="C28" s="67">
        <v>0</v>
      </c>
      <c r="D28" s="68">
        <f t="shared" si="0"/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</row>
    <row r="29" spans="1:12" s="65" customFormat="1" ht="18" customHeight="1">
      <c r="A29" s="66">
        <v>22</v>
      </c>
      <c r="B29" s="67">
        <v>0</v>
      </c>
      <c r="C29" s="67">
        <v>0</v>
      </c>
      <c r="D29" s="68">
        <f t="shared" si="0"/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</row>
    <row r="30" spans="1:12" s="65" customFormat="1" ht="18" customHeight="1">
      <c r="A30" s="54">
        <v>23</v>
      </c>
      <c r="B30" s="55">
        <v>0</v>
      </c>
      <c r="C30" s="55">
        <v>0</v>
      </c>
      <c r="D30" s="56">
        <f t="shared" si="0"/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</row>
    <row r="31" spans="1:12" s="65" customFormat="1" ht="18" customHeight="1">
      <c r="A31" s="143">
        <v>24</v>
      </c>
      <c r="B31" s="144">
        <v>0</v>
      </c>
      <c r="C31" s="144">
        <v>0</v>
      </c>
      <c r="D31" s="145">
        <f t="shared" si="0"/>
        <v>0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</row>
    <row r="32" spans="1:12" s="65" customFormat="1" ht="18" customHeight="1">
      <c r="A32" s="66">
        <v>25</v>
      </c>
      <c r="B32" s="67">
        <v>0</v>
      </c>
      <c r="C32" s="67">
        <v>0</v>
      </c>
      <c r="D32" s="68">
        <f t="shared" si="0"/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</row>
    <row r="33" spans="1:12" s="65" customFormat="1" ht="18" customHeight="1">
      <c r="A33" s="66">
        <v>26</v>
      </c>
      <c r="B33" s="67">
        <v>0</v>
      </c>
      <c r="C33" s="67">
        <v>0</v>
      </c>
      <c r="D33" s="68">
        <f t="shared" si="0"/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</row>
    <row r="34" spans="1:12" s="65" customFormat="1" ht="18" customHeight="1">
      <c r="A34" s="66">
        <v>27</v>
      </c>
      <c r="B34" s="67">
        <v>0</v>
      </c>
      <c r="C34" s="67">
        <v>0</v>
      </c>
      <c r="D34" s="68">
        <f t="shared" si="0"/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</row>
    <row r="35" spans="1:12" s="65" customFormat="1" ht="18" customHeight="1">
      <c r="A35" s="66">
        <v>28</v>
      </c>
      <c r="B35" s="67">
        <v>0</v>
      </c>
      <c r="C35" s="67">
        <v>0</v>
      </c>
      <c r="D35" s="68">
        <f t="shared" si="0"/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</row>
    <row r="36" spans="1:12" s="65" customFormat="1" ht="18" customHeight="1">
      <c r="A36" s="66">
        <v>29</v>
      </c>
      <c r="B36" s="67">
        <v>0</v>
      </c>
      <c r="C36" s="67">
        <v>0</v>
      </c>
      <c r="D36" s="68">
        <f t="shared" si="0"/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1:12" s="65" customFormat="1" ht="18" customHeight="1">
      <c r="A37" s="54">
        <v>30</v>
      </c>
      <c r="B37" s="55">
        <v>0</v>
      </c>
      <c r="C37" s="55">
        <v>0</v>
      </c>
      <c r="D37" s="56">
        <f t="shared" si="0"/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</row>
    <row r="38" spans="1:12" s="65" customFormat="1" ht="18" customHeight="1">
      <c r="A38" s="58">
        <v>31</v>
      </c>
      <c r="B38" s="59">
        <v>0</v>
      </c>
      <c r="C38" s="59">
        <v>0</v>
      </c>
      <c r="D38" s="60">
        <f t="shared" si="0"/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</row>
    <row r="39" spans="1:12" ht="18" customHeight="1">
      <c r="A39" s="50" t="s">
        <v>10</v>
      </c>
      <c r="B39" s="51">
        <f>SUM(B8:B38)</f>
        <v>0</v>
      </c>
      <c r="C39" s="51">
        <f>SUM(C8:C38)</f>
        <v>0</v>
      </c>
      <c r="D39" s="51">
        <f aca="true" t="shared" si="1" ref="D39:K39">SUM(D8:D38)</f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>SUM(L8:L38)</f>
        <v>0</v>
      </c>
    </row>
    <row r="40" spans="1:12" ht="34.5" customHeight="1">
      <c r="A40" s="50" t="s">
        <v>11</v>
      </c>
      <c r="B40" s="51">
        <f>'10'!B40+'11'!B39</f>
        <v>0</v>
      </c>
      <c r="C40" s="51">
        <f>'10'!C40+'11'!C39</f>
        <v>0</v>
      </c>
      <c r="D40" s="51">
        <f>'10'!D40+'11'!D39</f>
        <v>0</v>
      </c>
      <c r="E40" s="51">
        <f>'10'!E40+'11'!E39</f>
        <v>0</v>
      </c>
      <c r="F40" s="51">
        <f>'10'!F40+'11'!F39</f>
        <v>0</v>
      </c>
      <c r="G40" s="51">
        <f>'10'!G40+'11'!G39</f>
        <v>0</v>
      </c>
      <c r="H40" s="51">
        <f>'10'!H40+'11'!H39</f>
        <v>0</v>
      </c>
      <c r="I40" s="51">
        <f>'10'!I40+'11'!I39</f>
        <v>0</v>
      </c>
      <c r="J40" s="51">
        <f>'10'!J40+'11'!J39</f>
        <v>0</v>
      </c>
      <c r="K40" s="51">
        <f>'10'!K40+'11'!K39</f>
        <v>0</v>
      </c>
      <c r="L40" s="51">
        <f>'10'!L40+'11'!L39</f>
        <v>0</v>
      </c>
    </row>
    <row r="42" spans="1:12" ht="21" customHeight="1">
      <c r="A42" s="71" t="str">
        <f>"Dział: "&amp;Ogólne!$B$1</f>
        <v>Dział: nazwa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50.25" customHeight="1">
      <c r="A43" s="73" t="str">
        <f>"UDOSTĘPNIANIE PREZENCYJNE - listopad "&amp;Ogólne!$B$2</f>
        <v>UDOSTĘPNIANIE PREZENCYJNE - listopad 2024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3.5" customHeight="1">
      <c r="A44" s="72" t="s">
        <v>12</v>
      </c>
      <c r="B44" s="72" t="s">
        <v>19</v>
      </c>
      <c r="C44" s="72" t="s">
        <v>15</v>
      </c>
      <c r="D44" s="72"/>
      <c r="E44" s="72"/>
      <c r="F44" s="72"/>
      <c r="G44" s="72"/>
      <c r="H44" s="72"/>
      <c r="I44" s="72"/>
      <c r="J44" s="72"/>
      <c r="K44" s="72"/>
      <c r="L44" s="72" t="s">
        <v>20</v>
      </c>
    </row>
    <row r="45" spans="1:12" ht="15.75" customHeight="1">
      <c r="A45" s="72"/>
      <c r="B45" s="72"/>
      <c r="C45" s="72" t="s">
        <v>1</v>
      </c>
      <c r="D45" s="72"/>
      <c r="E45" s="72"/>
      <c r="F45" s="72"/>
      <c r="G45" s="72"/>
      <c r="H45" s="72" t="s">
        <v>8</v>
      </c>
      <c r="I45" s="72" t="s">
        <v>13</v>
      </c>
      <c r="J45" s="72" t="s">
        <v>14</v>
      </c>
      <c r="K45" s="72" t="s">
        <v>21</v>
      </c>
      <c r="L45" s="72"/>
    </row>
    <row r="46" spans="1:12" ht="15.75" customHeight="1">
      <c r="A46" s="72"/>
      <c r="B46" s="72"/>
      <c r="C46" s="72" t="s">
        <v>2</v>
      </c>
      <c r="D46" s="72" t="s">
        <v>6</v>
      </c>
      <c r="E46" s="72"/>
      <c r="F46" s="72" t="s">
        <v>5</v>
      </c>
      <c r="G46" s="72" t="s">
        <v>7</v>
      </c>
      <c r="H46" s="72"/>
      <c r="I46" s="72"/>
      <c r="J46" s="72"/>
      <c r="K46" s="72"/>
      <c r="L46" s="72"/>
    </row>
    <row r="47" spans="1:12" ht="34.5" customHeight="1">
      <c r="A47" s="72"/>
      <c r="B47" s="72"/>
      <c r="C47" s="72"/>
      <c r="D47" s="50" t="s">
        <v>3</v>
      </c>
      <c r="E47" s="50" t="s">
        <v>4</v>
      </c>
      <c r="F47" s="72"/>
      <c r="G47" s="72"/>
      <c r="H47" s="72"/>
      <c r="I47" s="72"/>
      <c r="J47" s="72"/>
      <c r="K47" s="72"/>
      <c r="L47" s="72"/>
    </row>
    <row r="48" spans="1:12" ht="8.25" customHeight="1">
      <c r="A48" s="53">
        <v>1</v>
      </c>
      <c r="B48" s="53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3">
        <v>9</v>
      </c>
      <c r="J48" s="53">
        <v>10</v>
      </c>
      <c r="K48" s="53">
        <v>11</v>
      </c>
      <c r="L48" s="53">
        <v>12</v>
      </c>
    </row>
    <row r="49" spans="1:12" ht="18" customHeight="1">
      <c r="A49" s="147">
        <v>1</v>
      </c>
      <c r="B49" s="148">
        <v>0</v>
      </c>
      <c r="C49" s="149">
        <f>SUM(D49:G49)</f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</row>
    <row r="50" spans="1:12" ht="18" customHeight="1">
      <c r="A50" s="54">
        <v>2</v>
      </c>
      <c r="B50" s="55">
        <v>0</v>
      </c>
      <c r="C50" s="56">
        <f aca="true" t="shared" si="2" ref="C50:C79">SUM(D50:G50)</f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</row>
    <row r="51" spans="1:12" ht="18" customHeight="1">
      <c r="A51" s="143">
        <v>3</v>
      </c>
      <c r="B51" s="144">
        <v>0</v>
      </c>
      <c r="C51" s="145">
        <f t="shared" si="2"/>
        <v>0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</row>
    <row r="52" spans="1:12" ht="18" customHeight="1">
      <c r="A52" s="66">
        <v>4</v>
      </c>
      <c r="B52" s="67">
        <v>0</v>
      </c>
      <c r="C52" s="68">
        <f t="shared" si="2"/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</row>
    <row r="53" spans="1:12" ht="18" customHeight="1">
      <c r="A53" s="66">
        <v>5</v>
      </c>
      <c r="B53" s="69">
        <v>0</v>
      </c>
      <c r="C53" s="68">
        <f t="shared" si="2"/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</row>
    <row r="54" spans="1:12" ht="18" customHeight="1">
      <c r="A54" s="66">
        <v>6</v>
      </c>
      <c r="B54" s="69">
        <v>0</v>
      </c>
      <c r="C54" s="68">
        <f t="shared" si="2"/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</row>
    <row r="55" spans="1:12" ht="18" customHeight="1">
      <c r="A55" s="66">
        <v>7</v>
      </c>
      <c r="B55" s="69">
        <v>0</v>
      </c>
      <c r="C55" s="68">
        <f t="shared" si="2"/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</row>
    <row r="56" spans="1:12" ht="18" customHeight="1">
      <c r="A56" s="66">
        <v>8</v>
      </c>
      <c r="B56" s="69">
        <v>0</v>
      </c>
      <c r="C56" s="68">
        <f t="shared" si="2"/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</row>
    <row r="57" spans="1:12" ht="18" customHeight="1">
      <c r="A57" s="54">
        <v>9</v>
      </c>
      <c r="B57" s="57">
        <v>0</v>
      </c>
      <c r="C57" s="56">
        <f t="shared" si="2"/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</row>
    <row r="58" spans="1:12" ht="18" customHeight="1">
      <c r="A58" s="143">
        <v>10</v>
      </c>
      <c r="B58" s="146">
        <v>0</v>
      </c>
      <c r="C58" s="145">
        <f t="shared" si="2"/>
        <v>0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4">
        <v>0</v>
      </c>
      <c r="J58" s="144">
        <v>0</v>
      </c>
      <c r="K58" s="144">
        <v>0</v>
      </c>
      <c r="L58" s="144">
        <v>0</v>
      </c>
    </row>
    <row r="59" spans="1:12" ht="18" customHeight="1">
      <c r="A59" s="147">
        <v>11</v>
      </c>
      <c r="B59" s="150">
        <v>0</v>
      </c>
      <c r="C59" s="149">
        <f t="shared" si="2"/>
        <v>0</v>
      </c>
      <c r="D59" s="148">
        <v>0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</row>
    <row r="60" spans="1:12" ht="18" customHeight="1">
      <c r="A60" s="66">
        <v>12</v>
      </c>
      <c r="B60" s="69">
        <v>0</v>
      </c>
      <c r="C60" s="68">
        <f t="shared" si="2"/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</row>
    <row r="61" spans="1:12" ht="18" customHeight="1">
      <c r="A61" s="66">
        <v>13</v>
      </c>
      <c r="B61" s="69">
        <v>0</v>
      </c>
      <c r="C61" s="68">
        <f t="shared" si="2"/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</row>
    <row r="62" spans="1:12" ht="18" customHeight="1">
      <c r="A62" s="66">
        <v>14</v>
      </c>
      <c r="B62" s="69">
        <v>0</v>
      </c>
      <c r="C62" s="68">
        <f t="shared" si="2"/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</row>
    <row r="63" spans="1:12" ht="18" customHeight="1">
      <c r="A63" s="66">
        <v>15</v>
      </c>
      <c r="B63" s="69">
        <v>0</v>
      </c>
      <c r="C63" s="68">
        <f t="shared" si="2"/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</row>
    <row r="64" spans="1:12" ht="18" customHeight="1">
      <c r="A64" s="54">
        <v>16</v>
      </c>
      <c r="B64" s="57">
        <v>0</v>
      </c>
      <c r="C64" s="56">
        <f t="shared" si="2"/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</row>
    <row r="65" spans="1:12" ht="18" customHeight="1">
      <c r="A65" s="143">
        <v>17</v>
      </c>
      <c r="B65" s="146">
        <v>0</v>
      </c>
      <c r="C65" s="145">
        <f t="shared" si="2"/>
        <v>0</v>
      </c>
      <c r="D65" s="144">
        <v>0</v>
      </c>
      <c r="E65" s="144">
        <v>0</v>
      </c>
      <c r="F65" s="144">
        <v>0</v>
      </c>
      <c r="G65" s="144">
        <v>0</v>
      </c>
      <c r="H65" s="144">
        <v>0</v>
      </c>
      <c r="I65" s="144">
        <v>0</v>
      </c>
      <c r="J65" s="144">
        <v>0</v>
      </c>
      <c r="K65" s="144">
        <v>0</v>
      </c>
      <c r="L65" s="144">
        <v>0</v>
      </c>
    </row>
    <row r="66" spans="1:12" ht="18" customHeight="1">
      <c r="A66" s="66">
        <v>18</v>
      </c>
      <c r="B66" s="69">
        <v>0</v>
      </c>
      <c r="C66" s="68">
        <f t="shared" si="2"/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</row>
    <row r="67" spans="1:12" ht="18" customHeight="1">
      <c r="A67" s="66">
        <v>19</v>
      </c>
      <c r="B67" s="69">
        <v>0</v>
      </c>
      <c r="C67" s="68">
        <f t="shared" si="2"/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</row>
    <row r="68" spans="1:12" ht="18" customHeight="1">
      <c r="A68" s="66">
        <v>20</v>
      </c>
      <c r="B68" s="69">
        <v>0</v>
      </c>
      <c r="C68" s="68">
        <f t="shared" si="2"/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</row>
    <row r="69" spans="1:12" ht="18" customHeight="1">
      <c r="A69" s="66">
        <v>21</v>
      </c>
      <c r="B69" s="69">
        <v>0</v>
      </c>
      <c r="C69" s="68">
        <f t="shared" si="2"/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</row>
    <row r="70" spans="1:12" ht="18" customHeight="1">
      <c r="A70" s="66">
        <v>22</v>
      </c>
      <c r="B70" s="69">
        <v>0</v>
      </c>
      <c r="C70" s="68">
        <f t="shared" si="2"/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</row>
    <row r="71" spans="1:12" ht="18" customHeight="1">
      <c r="A71" s="54">
        <v>23</v>
      </c>
      <c r="B71" s="57">
        <v>0</v>
      </c>
      <c r="C71" s="56">
        <f t="shared" si="2"/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</row>
    <row r="72" spans="1:12" ht="18" customHeight="1">
      <c r="A72" s="143">
        <v>24</v>
      </c>
      <c r="B72" s="146">
        <v>0</v>
      </c>
      <c r="C72" s="145">
        <f t="shared" si="2"/>
        <v>0</v>
      </c>
      <c r="D72" s="144">
        <v>0</v>
      </c>
      <c r="E72" s="144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</row>
    <row r="73" spans="1:12" ht="18" customHeight="1">
      <c r="A73" s="66">
        <v>25</v>
      </c>
      <c r="B73" s="69">
        <v>0</v>
      </c>
      <c r="C73" s="68">
        <f t="shared" si="2"/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</row>
    <row r="74" spans="1:12" ht="18" customHeight="1">
      <c r="A74" s="66">
        <v>26</v>
      </c>
      <c r="B74" s="69">
        <v>0</v>
      </c>
      <c r="C74" s="68">
        <f t="shared" si="2"/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</row>
    <row r="75" spans="1:12" ht="18" customHeight="1">
      <c r="A75" s="66">
        <v>27</v>
      </c>
      <c r="B75" s="69">
        <v>0</v>
      </c>
      <c r="C75" s="68">
        <f t="shared" si="2"/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</row>
    <row r="76" spans="1:12" ht="18" customHeight="1">
      <c r="A76" s="66">
        <v>28</v>
      </c>
      <c r="B76" s="69">
        <v>0</v>
      </c>
      <c r="C76" s="68">
        <f t="shared" si="2"/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</row>
    <row r="77" spans="1:12" ht="18" customHeight="1">
      <c r="A77" s="66">
        <v>29</v>
      </c>
      <c r="B77" s="69">
        <v>0</v>
      </c>
      <c r="C77" s="68">
        <f t="shared" si="2"/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</row>
    <row r="78" spans="1:12" ht="18" customHeight="1">
      <c r="A78" s="54">
        <v>30</v>
      </c>
      <c r="B78" s="57">
        <v>0</v>
      </c>
      <c r="C78" s="56">
        <f t="shared" si="2"/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</row>
    <row r="79" spans="1:12" ht="18" customHeight="1">
      <c r="A79" s="58">
        <v>31</v>
      </c>
      <c r="B79" s="61">
        <v>0</v>
      </c>
      <c r="C79" s="60">
        <f t="shared" si="2"/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</row>
    <row r="80" spans="1:12" ht="18" customHeight="1">
      <c r="A80" s="50" t="s">
        <v>10</v>
      </c>
      <c r="B80" s="51">
        <f aca="true" t="shared" si="3" ref="B80:L80">SUM(B49:B79)</f>
        <v>0</v>
      </c>
      <c r="C80" s="51">
        <f t="shared" si="3"/>
        <v>0</v>
      </c>
      <c r="D80" s="51">
        <f t="shared" si="3"/>
        <v>0</v>
      </c>
      <c r="E80" s="51">
        <f t="shared" si="3"/>
        <v>0</v>
      </c>
      <c r="F80" s="51">
        <f t="shared" si="3"/>
        <v>0</v>
      </c>
      <c r="G80" s="51">
        <f t="shared" si="3"/>
        <v>0</v>
      </c>
      <c r="H80" s="51">
        <f t="shared" si="3"/>
        <v>0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34.5" customHeight="1">
      <c r="A81" s="50" t="s">
        <v>11</v>
      </c>
      <c r="B81" s="51">
        <f>'10'!B81+'11'!B80</f>
        <v>0</v>
      </c>
      <c r="C81" s="51">
        <f>'10'!C81+'11'!C80</f>
        <v>0</v>
      </c>
      <c r="D81" s="51">
        <f>'10'!D81+'11'!D80</f>
        <v>0</v>
      </c>
      <c r="E81" s="51">
        <f>'10'!E81+'11'!E80</f>
        <v>0</v>
      </c>
      <c r="F81" s="51">
        <f>'10'!F81+'11'!F80</f>
        <v>0</v>
      </c>
      <c r="G81" s="51">
        <f>'10'!G81+'11'!G80</f>
        <v>0</v>
      </c>
      <c r="H81" s="51">
        <f>'10'!H81+'11'!H80</f>
        <v>0</v>
      </c>
      <c r="I81" s="51">
        <f>'10'!I81+'11'!I80</f>
        <v>0</v>
      </c>
      <c r="J81" s="51">
        <f>'10'!J81+'11'!J80</f>
        <v>0</v>
      </c>
      <c r="K81" s="51">
        <f>'10'!K81+'11'!K80</f>
        <v>0</v>
      </c>
      <c r="L81" s="51">
        <f>'10'!L81+'11'!L80</f>
        <v>0</v>
      </c>
    </row>
  </sheetData>
  <sheetProtection sheet="1" objects="1" scenarios="1" formatCells="0" formatColumns="0" formatRows="0"/>
  <mergeCells count="30">
    <mergeCell ref="A1:L1"/>
    <mergeCell ref="A2:L2"/>
    <mergeCell ref="A3:A6"/>
    <mergeCell ref="B3:B6"/>
    <mergeCell ref="C3:C6"/>
    <mergeCell ref="D3:L3"/>
    <mergeCell ref="D4:H4"/>
    <mergeCell ref="I4:I6"/>
    <mergeCell ref="J4:J6"/>
    <mergeCell ref="K4:K6"/>
    <mergeCell ref="L44:L47"/>
    <mergeCell ref="C45:G45"/>
    <mergeCell ref="H45:H47"/>
    <mergeCell ref="I45:I47"/>
    <mergeCell ref="J45:J47"/>
    <mergeCell ref="L4:L6"/>
    <mergeCell ref="D5:D6"/>
    <mergeCell ref="E5:F5"/>
    <mergeCell ref="G5:G6"/>
    <mergeCell ref="H5:H6"/>
    <mergeCell ref="K45:K47"/>
    <mergeCell ref="C46:C47"/>
    <mergeCell ref="D46:E46"/>
    <mergeCell ref="F46:F47"/>
    <mergeCell ref="G46:G47"/>
    <mergeCell ref="A42:L42"/>
    <mergeCell ref="A43:L43"/>
    <mergeCell ref="A44:A47"/>
    <mergeCell ref="B44:B47"/>
    <mergeCell ref="C44:K44"/>
  </mergeCells>
  <printOptions horizontalCentered="1"/>
  <pageMargins left="0.5118110236220472" right="0.1968503937007874" top="0.5905511811023623" bottom="0.5905511811023623" header="0.1968503937007874" footer="0.196850393700787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6"/>
  <dimension ref="A1:L81"/>
  <sheetViews>
    <sheetView zoomScalePageLayoutView="0" workbookViewId="0" topLeftCell="A1">
      <selection activeCell="L86" sqref="L86"/>
    </sheetView>
  </sheetViews>
  <sheetFormatPr defaultColWidth="9.00390625" defaultRowHeight="12.75"/>
  <cols>
    <col min="1" max="1" width="7.875" style="52" customWidth="1"/>
    <col min="2" max="2" width="9.625" style="52" customWidth="1"/>
    <col min="3" max="8" width="7.875" style="52" customWidth="1"/>
    <col min="9" max="9" width="8.25390625" style="52" customWidth="1"/>
    <col min="10" max="12" width="7.875" style="52" customWidth="1"/>
    <col min="13" max="16384" width="9.125" style="52" customWidth="1"/>
  </cols>
  <sheetData>
    <row r="1" spans="1:12" ht="21" customHeight="1">
      <c r="A1" s="71" t="str">
        <f>"Dział: "&amp;Ogólne!$B$1</f>
        <v>Dział: nazwa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2" customFormat="1" ht="50.25" customHeight="1">
      <c r="A2" s="73" t="str">
        <f>"CZYTELNICY I WYPOŻYCZENIA NA ZEWNĄTRZ - grudzień "&amp;Ogólne!$B$2</f>
        <v>CZYTELNICY I WYPOŻYCZENIA NA ZEWNĄTRZ - grudzień 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3" customFormat="1" ht="16.5" customHeight="1">
      <c r="A3" s="72" t="s">
        <v>12</v>
      </c>
      <c r="B3" s="72" t="s">
        <v>16</v>
      </c>
      <c r="C3" s="72" t="s">
        <v>0</v>
      </c>
      <c r="D3" s="72" t="s">
        <v>15</v>
      </c>
      <c r="E3" s="72"/>
      <c r="F3" s="72"/>
      <c r="G3" s="72"/>
      <c r="H3" s="72"/>
      <c r="I3" s="72"/>
      <c r="J3" s="72"/>
      <c r="K3" s="72"/>
      <c r="L3" s="72"/>
    </row>
    <row r="4" spans="1:12" s="63" customFormat="1" ht="16.5" customHeight="1">
      <c r="A4" s="72"/>
      <c r="B4" s="72"/>
      <c r="C4" s="72"/>
      <c r="D4" s="72" t="s">
        <v>1</v>
      </c>
      <c r="E4" s="72"/>
      <c r="F4" s="72"/>
      <c r="G4" s="72"/>
      <c r="H4" s="72"/>
      <c r="I4" s="72" t="s">
        <v>8</v>
      </c>
      <c r="J4" s="72" t="s">
        <v>13</v>
      </c>
      <c r="K4" s="72" t="s">
        <v>14</v>
      </c>
      <c r="L4" s="72" t="s">
        <v>9</v>
      </c>
    </row>
    <row r="5" spans="1:12" s="63" customFormat="1" ht="16.5" customHeight="1">
      <c r="A5" s="72"/>
      <c r="B5" s="72"/>
      <c r="C5" s="72"/>
      <c r="D5" s="72" t="s">
        <v>2</v>
      </c>
      <c r="E5" s="72" t="s">
        <v>6</v>
      </c>
      <c r="F5" s="72"/>
      <c r="G5" s="72" t="s">
        <v>5</v>
      </c>
      <c r="H5" s="72" t="s">
        <v>7</v>
      </c>
      <c r="I5" s="72"/>
      <c r="J5" s="72"/>
      <c r="K5" s="72"/>
      <c r="L5" s="72"/>
    </row>
    <row r="6" spans="1:12" s="63" customFormat="1" ht="27" customHeight="1">
      <c r="A6" s="72"/>
      <c r="B6" s="72"/>
      <c r="C6" s="72"/>
      <c r="D6" s="72"/>
      <c r="E6" s="50" t="s">
        <v>3</v>
      </c>
      <c r="F6" s="50" t="s">
        <v>4</v>
      </c>
      <c r="G6" s="72"/>
      <c r="H6" s="72"/>
      <c r="I6" s="72"/>
      <c r="J6" s="72"/>
      <c r="K6" s="72"/>
      <c r="L6" s="72"/>
    </row>
    <row r="7" spans="1:12" s="64" customFormat="1" ht="8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</row>
    <row r="8" spans="1:12" s="65" customFormat="1" ht="18" customHeight="1">
      <c r="A8" s="143">
        <v>1</v>
      </c>
      <c r="B8" s="144">
        <v>0</v>
      </c>
      <c r="C8" s="144">
        <v>0</v>
      </c>
      <c r="D8" s="145">
        <f>SUM(E8:H8)</f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</row>
    <row r="9" spans="1:12" s="65" customFormat="1" ht="18" customHeight="1">
      <c r="A9" s="66">
        <v>2</v>
      </c>
      <c r="B9" s="67">
        <v>0</v>
      </c>
      <c r="C9" s="67">
        <v>0</v>
      </c>
      <c r="D9" s="68">
        <f aca="true" t="shared" si="0" ref="D9:D38">SUM(E9:H9)</f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spans="1:12" s="65" customFormat="1" ht="18" customHeight="1">
      <c r="A10" s="66">
        <v>3</v>
      </c>
      <c r="B10" s="67">
        <v>0</v>
      </c>
      <c r="C10" s="67">
        <v>0</v>
      </c>
      <c r="D10" s="68">
        <f t="shared" si="0"/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spans="1:12" s="65" customFormat="1" ht="18" customHeight="1">
      <c r="A11" s="66">
        <v>4</v>
      </c>
      <c r="B11" s="67">
        <v>0</v>
      </c>
      <c r="C11" s="67">
        <v>0</v>
      </c>
      <c r="D11" s="68">
        <f t="shared" si="0"/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spans="1:12" s="65" customFormat="1" ht="18" customHeight="1">
      <c r="A12" s="66">
        <v>5</v>
      </c>
      <c r="B12" s="67">
        <v>0</v>
      </c>
      <c r="C12" s="67">
        <v>0</v>
      </c>
      <c r="D12" s="68">
        <f t="shared" si="0"/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spans="1:12" s="65" customFormat="1" ht="18" customHeight="1">
      <c r="A13" s="66">
        <v>6</v>
      </c>
      <c r="B13" s="67">
        <v>0</v>
      </c>
      <c r="C13" s="67">
        <v>0</v>
      </c>
      <c r="D13" s="68">
        <f t="shared" si="0"/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spans="1:12" s="65" customFormat="1" ht="18" customHeight="1">
      <c r="A14" s="54">
        <v>7</v>
      </c>
      <c r="B14" s="55">
        <v>0</v>
      </c>
      <c r="C14" s="55">
        <v>0</v>
      </c>
      <c r="D14" s="56">
        <f t="shared" si="0"/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</row>
    <row r="15" spans="1:12" s="65" customFormat="1" ht="18" customHeight="1">
      <c r="A15" s="143">
        <v>8</v>
      </c>
      <c r="B15" s="144">
        <v>0</v>
      </c>
      <c r="C15" s="144">
        <v>0</v>
      </c>
      <c r="D15" s="145">
        <f t="shared" si="0"/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</row>
    <row r="16" spans="1:12" s="65" customFormat="1" ht="18" customHeight="1">
      <c r="A16" s="66">
        <v>9</v>
      </c>
      <c r="B16" s="67">
        <v>0</v>
      </c>
      <c r="C16" s="67">
        <v>0</v>
      </c>
      <c r="D16" s="68">
        <f t="shared" si="0"/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spans="1:12" s="65" customFormat="1" ht="18" customHeight="1">
      <c r="A17" s="66">
        <v>10</v>
      </c>
      <c r="B17" s="67">
        <v>0</v>
      </c>
      <c r="C17" s="67">
        <v>0</v>
      </c>
      <c r="D17" s="68">
        <f t="shared" si="0"/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spans="1:12" s="65" customFormat="1" ht="18" customHeight="1">
      <c r="A18" s="66">
        <v>11</v>
      </c>
      <c r="B18" s="67">
        <v>0</v>
      </c>
      <c r="C18" s="67">
        <v>0</v>
      </c>
      <c r="D18" s="68">
        <f t="shared" si="0"/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</row>
    <row r="19" spans="1:12" s="65" customFormat="1" ht="18" customHeight="1">
      <c r="A19" s="66">
        <v>12</v>
      </c>
      <c r="B19" s="67">
        <v>0</v>
      </c>
      <c r="C19" s="67">
        <v>0</v>
      </c>
      <c r="D19" s="68">
        <f t="shared" si="0"/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spans="1:12" s="65" customFormat="1" ht="18" customHeight="1">
      <c r="A20" s="66">
        <v>13</v>
      </c>
      <c r="B20" s="67">
        <v>0</v>
      </c>
      <c r="C20" s="67">
        <v>0</v>
      </c>
      <c r="D20" s="68">
        <f t="shared" si="0"/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spans="1:12" s="65" customFormat="1" ht="18" customHeight="1">
      <c r="A21" s="54">
        <v>14</v>
      </c>
      <c r="B21" s="55">
        <v>0</v>
      </c>
      <c r="C21" s="55">
        <v>0</v>
      </c>
      <c r="D21" s="56">
        <f t="shared" si="0"/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</row>
    <row r="22" spans="1:12" s="65" customFormat="1" ht="18" customHeight="1">
      <c r="A22" s="143">
        <v>15</v>
      </c>
      <c r="B22" s="144">
        <v>0</v>
      </c>
      <c r="C22" s="144">
        <v>0</v>
      </c>
      <c r="D22" s="145">
        <f t="shared" si="0"/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</row>
    <row r="23" spans="1:12" s="65" customFormat="1" ht="18" customHeight="1">
      <c r="A23" s="66">
        <v>16</v>
      </c>
      <c r="B23" s="67">
        <v>0</v>
      </c>
      <c r="C23" s="67">
        <v>0</v>
      </c>
      <c r="D23" s="68">
        <f t="shared" si="0"/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1:12" s="65" customFormat="1" ht="18" customHeight="1">
      <c r="A24" s="66">
        <v>17</v>
      </c>
      <c r="B24" s="67">
        <v>0</v>
      </c>
      <c r="C24" s="67">
        <v>0</v>
      </c>
      <c r="D24" s="68">
        <f t="shared" si="0"/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</row>
    <row r="25" spans="1:12" s="65" customFormat="1" ht="18" customHeight="1">
      <c r="A25" s="66">
        <v>18</v>
      </c>
      <c r="B25" s="67">
        <v>0</v>
      </c>
      <c r="C25" s="67">
        <v>0</v>
      </c>
      <c r="D25" s="68">
        <f t="shared" si="0"/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</row>
    <row r="26" spans="1:12" s="65" customFormat="1" ht="18" customHeight="1">
      <c r="A26" s="66">
        <v>19</v>
      </c>
      <c r="B26" s="67">
        <v>0</v>
      </c>
      <c r="C26" s="67">
        <v>0</v>
      </c>
      <c r="D26" s="68">
        <f t="shared" si="0"/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</row>
    <row r="27" spans="1:12" s="65" customFormat="1" ht="18" customHeight="1">
      <c r="A27" s="66">
        <v>20</v>
      </c>
      <c r="B27" s="67">
        <v>0</v>
      </c>
      <c r="C27" s="67">
        <v>0</v>
      </c>
      <c r="D27" s="68">
        <f t="shared" si="0"/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</row>
    <row r="28" spans="1:12" s="65" customFormat="1" ht="18" customHeight="1">
      <c r="A28" s="54">
        <v>21</v>
      </c>
      <c r="B28" s="55">
        <v>0</v>
      </c>
      <c r="C28" s="55">
        <v>0</v>
      </c>
      <c r="D28" s="56">
        <f t="shared" si="0"/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</row>
    <row r="29" spans="1:12" s="65" customFormat="1" ht="18" customHeight="1">
      <c r="A29" s="143">
        <v>22</v>
      </c>
      <c r="B29" s="144">
        <v>0</v>
      </c>
      <c r="C29" s="144">
        <v>0</v>
      </c>
      <c r="D29" s="145">
        <f t="shared" si="0"/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</row>
    <row r="30" spans="1:12" s="65" customFormat="1" ht="18" customHeight="1">
      <c r="A30" s="66">
        <v>23</v>
      </c>
      <c r="B30" s="67">
        <v>0</v>
      </c>
      <c r="C30" s="67">
        <v>0</v>
      </c>
      <c r="D30" s="68">
        <f t="shared" si="0"/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</row>
    <row r="31" spans="1:12" s="65" customFormat="1" ht="18" customHeight="1">
      <c r="A31" s="66">
        <v>24</v>
      </c>
      <c r="B31" s="67">
        <v>0</v>
      </c>
      <c r="C31" s="67">
        <v>0</v>
      </c>
      <c r="D31" s="68">
        <f t="shared" si="0"/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</row>
    <row r="32" spans="1:12" s="65" customFormat="1" ht="18" customHeight="1">
      <c r="A32" s="147">
        <v>25</v>
      </c>
      <c r="B32" s="148">
        <v>0</v>
      </c>
      <c r="C32" s="148">
        <v>0</v>
      </c>
      <c r="D32" s="149">
        <f t="shared" si="0"/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</row>
    <row r="33" spans="1:12" s="65" customFormat="1" ht="18" customHeight="1">
      <c r="A33" s="147">
        <v>26</v>
      </c>
      <c r="B33" s="148">
        <v>0</v>
      </c>
      <c r="C33" s="148">
        <v>0</v>
      </c>
      <c r="D33" s="149">
        <f t="shared" si="0"/>
        <v>0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</row>
    <row r="34" spans="1:12" s="65" customFormat="1" ht="18" customHeight="1">
      <c r="A34" s="66">
        <v>27</v>
      </c>
      <c r="B34" s="67">
        <v>0</v>
      </c>
      <c r="C34" s="67">
        <v>0</v>
      </c>
      <c r="D34" s="68">
        <f t="shared" si="0"/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</row>
    <row r="35" spans="1:12" s="65" customFormat="1" ht="18" customHeight="1">
      <c r="A35" s="54">
        <v>28</v>
      </c>
      <c r="B35" s="55">
        <v>0</v>
      </c>
      <c r="C35" s="55">
        <v>0</v>
      </c>
      <c r="D35" s="56">
        <f t="shared" si="0"/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</row>
    <row r="36" spans="1:12" s="65" customFormat="1" ht="18" customHeight="1">
      <c r="A36" s="143">
        <v>29</v>
      </c>
      <c r="B36" s="144">
        <v>0</v>
      </c>
      <c r="C36" s="144">
        <v>0</v>
      </c>
      <c r="D36" s="145">
        <f t="shared" si="0"/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</row>
    <row r="37" spans="1:12" s="65" customFormat="1" ht="18" customHeight="1">
      <c r="A37" s="66">
        <v>30</v>
      </c>
      <c r="B37" s="67">
        <v>0</v>
      </c>
      <c r="C37" s="67">
        <v>0</v>
      </c>
      <c r="D37" s="68">
        <f t="shared" si="0"/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</row>
    <row r="38" spans="1:12" s="65" customFormat="1" ht="18" customHeight="1">
      <c r="A38" s="66">
        <v>31</v>
      </c>
      <c r="B38" s="67">
        <v>0</v>
      </c>
      <c r="C38" s="67">
        <v>0</v>
      </c>
      <c r="D38" s="68">
        <f t="shared" si="0"/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</row>
    <row r="39" spans="1:12" ht="18" customHeight="1">
      <c r="A39" s="50" t="s">
        <v>10</v>
      </c>
      <c r="B39" s="51">
        <f>SUM(B8:B38)</f>
        <v>0</v>
      </c>
      <c r="C39" s="51">
        <f>SUM(C8:C38)</f>
        <v>0</v>
      </c>
      <c r="D39" s="51">
        <f aca="true" t="shared" si="1" ref="D39:K39">SUM(D8:D38)</f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>SUM(L8:L38)</f>
        <v>0</v>
      </c>
    </row>
    <row r="40" spans="1:12" ht="34.5" customHeight="1">
      <c r="A40" s="50" t="s">
        <v>11</v>
      </c>
      <c r="B40" s="51">
        <f>'11'!B40+'12'!B39</f>
        <v>0</v>
      </c>
      <c r="C40" s="51">
        <f>'11'!C40+'12'!C39</f>
        <v>0</v>
      </c>
      <c r="D40" s="51">
        <f>'11'!D40+'12'!D39</f>
        <v>0</v>
      </c>
      <c r="E40" s="51">
        <f>'11'!E40+'12'!E39</f>
        <v>0</v>
      </c>
      <c r="F40" s="51">
        <f>'11'!F40+'12'!F39</f>
        <v>0</v>
      </c>
      <c r="G40" s="51">
        <f>'11'!G40+'12'!G39</f>
        <v>0</v>
      </c>
      <c r="H40" s="51">
        <f>'11'!H40+'12'!H39</f>
        <v>0</v>
      </c>
      <c r="I40" s="51">
        <f>'11'!I40+'12'!I39</f>
        <v>0</v>
      </c>
      <c r="J40" s="51">
        <f>'11'!J40+'12'!J39</f>
        <v>0</v>
      </c>
      <c r="K40" s="51">
        <f>'11'!K40+'12'!K39</f>
        <v>0</v>
      </c>
      <c r="L40" s="51">
        <f>'11'!L40+'12'!L39</f>
        <v>0</v>
      </c>
    </row>
    <row r="42" spans="1:12" ht="21" customHeight="1">
      <c r="A42" s="71" t="str">
        <f>"Dział: "&amp;Ogólne!$B$1</f>
        <v>Dział: nazwa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50.25" customHeight="1">
      <c r="A43" s="73" t="str">
        <f>"UDOSTĘPNIANIE PREZENCYJNE - grudzień "&amp;Ogólne!$B$2</f>
        <v>UDOSTĘPNIANIE PREZENCYJNE - grudzień 2024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3.5" customHeight="1">
      <c r="A44" s="72" t="s">
        <v>12</v>
      </c>
      <c r="B44" s="72" t="s">
        <v>19</v>
      </c>
      <c r="C44" s="72" t="s">
        <v>15</v>
      </c>
      <c r="D44" s="72"/>
      <c r="E44" s="72"/>
      <c r="F44" s="72"/>
      <c r="G44" s="72"/>
      <c r="H44" s="72"/>
      <c r="I44" s="72"/>
      <c r="J44" s="72"/>
      <c r="K44" s="72"/>
      <c r="L44" s="72" t="s">
        <v>20</v>
      </c>
    </row>
    <row r="45" spans="1:12" ht="15.75" customHeight="1">
      <c r="A45" s="72"/>
      <c r="B45" s="72"/>
      <c r="C45" s="72" t="s">
        <v>1</v>
      </c>
      <c r="D45" s="72"/>
      <c r="E45" s="72"/>
      <c r="F45" s="72"/>
      <c r="G45" s="72"/>
      <c r="H45" s="72" t="s">
        <v>8</v>
      </c>
      <c r="I45" s="72" t="s">
        <v>13</v>
      </c>
      <c r="J45" s="72" t="s">
        <v>14</v>
      </c>
      <c r="K45" s="72" t="s">
        <v>21</v>
      </c>
      <c r="L45" s="72"/>
    </row>
    <row r="46" spans="1:12" ht="15.75" customHeight="1">
      <c r="A46" s="72"/>
      <c r="B46" s="72"/>
      <c r="C46" s="72" t="s">
        <v>2</v>
      </c>
      <c r="D46" s="72" t="s">
        <v>6</v>
      </c>
      <c r="E46" s="72"/>
      <c r="F46" s="72" t="s">
        <v>5</v>
      </c>
      <c r="G46" s="72" t="s">
        <v>7</v>
      </c>
      <c r="H46" s="72"/>
      <c r="I46" s="72"/>
      <c r="J46" s="72"/>
      <c r="K46" s="72"/>
      <c r="L46" s="72"/>
    </row>
    <row r="47" spans="1:12" ht="34.5" customHeight="1">
      <c r="A47" s="72"/>
      <c r="B47" s="72"/>
      <c r="C47" s="72"/>
      <c r="D47" s="50" t="s">
        <v>3</v>
      </c>
      <c r="E47" s="50" t="s">
        <v>4</v>
      </c>
      <c r="F47" s="72"/>
      <c r="G47" s="72"/>
      <c r="H47" s="72"/>
      <c r="I47" s="72"/>
      <c r="J47" s="72"/>
      <c r="K47" s="72"/>
      <c r="L47" s="72"/>
    </row>
    <row r="48" spans="1:12" ht="8.25" customHeight="1">
      <c r="A48" s="53">
        <v>1</v>
      </c>
      <c r="B48" s="53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3">
        <v>9</v>
      </c>
      <c r="J48" s="53">
        <v>10</v>
      </c>
      <c r="K48" s="53">
        <v>11</v>
      </c>
      <c r="L48" s="53">
        <v>12</v>
      </c>
    </row>
    <row r="49" spans="1:12" ht="18" customHeight="1">
      <c r="A49" s="143">
        <v>1</v>
      </c>
      <c r="B49" s="144">
        <v>0</v>
      </c>
      <c r="C49" s="145">
        <f>SUM(D49:G49)</f>
        <v>0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</row>
    <row r="50" spans="1:12" ht="18" customHeight="1">
      <c r="A50" s="66">
        <v>2</v>
      </c>
      <c r="B50" s="67">
        <v>0</v>
      </c>
      <c r="C50" s="68">
        <f aca="true" t="shared" si="2" ref="C50:C79">SUM(D50:G50)</f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</row>
    <row r="51" spans="1:12" ht="18" customHeight="1">
      <c r="A51" s="66">
        <v>3</v>
      </c>
      <c r="B51" s="67">
        <v>0</v>
      </c>
      <c r="C51" s="68">
        <f t="shared" si="2"/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</row>
    <row r="52" spans="1:12" ht="18" customHeight="1">
      <c r="A52" s="66">
        <v>4</v>
      </c>
      <c r="B52" s="67">
        <v>0</v>
      </c>
      <c r="C52" s="68">
        <f t="shared" si="2"/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</row>
    <row r="53" spans="1:12" ht="18" customHeight="1">
      <c r="A53" s="66">
        <v>5</v>
      </c>
      <c r="B53" s="69">
        <v>0</v>
      </c>
      <c r="C53" s="68">
        <f t="shared" si="2"/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</row>
    <row r="54" spans="1:12" ht="18" customHeight="1">
      <c r="A54" s="66">
        <v>6</v>
      </c>
      <c r="B54" s="69">
        <v>0</v>
      </c>
      <c r="C54" s="68">
        <f t="shared" si="2"/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</row>
    <row r="55" spans="1:12" ht="18" customHeight="1">
      <c r="A55" s="54">
        <v>7</v>
      </c>
      <c r="B55" s="57">
        <v>0</v>
      </c>
      <c r="C55" s="56">
        <f t="shared" si="2"/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</row>
    <row r="56" spans="1:12" ht="18" customHeight="1">
      <c r="A56" s="143">
        <v>8</v>
      </c>
      <c r="B56" s="146">
        <v>0</v>
      </c>
      <c r="C56" s="145">
        <f t="shared" si="2"/>
        <v>0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</row>
    <row r="57" spans="1:12" ht="18" customHeight="1">
      <c r="A57" s="66">
        <v>9</v>
      </c>
      <c r="B57" s="69">
        <v>0</v>
      </c>
      <c r="C57" s="68">
        <f t="shared" si="2"/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</row>
    <row r="58" spans="1:12" ht="18" customHeight="1">
      <c r="A58" s="66">
        <v>10</v>
      </c>
      <c r="B58" s="69">
        <v>0</v>
      </c>
      <c r="C58" s="68">
        <f t="shared" si="2"/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</row>
    <row r="59" spans="1:12" ht="18" customHeight="1">
      <c r="A59" s="66">
        <v>11</v>
      </c>
      <c r="B59" s="69">
        <v>0</v>
      </c>
      <c r="C59" s="68">
        <f t="shared" si="2"/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</row>
    <row r="60" spans="1:12" ht="18" customHeight="1">
      <c r="A60" s="66">
        <v>12</v>
      </c>
      <c r="B60" s="69">
        <v>0</v>
      </c>
      <c r="C60" s="68">
        <f t="shared" si="2"/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</row>
    <row r="61" spans="1:12" ht="18" customHeight="1">
      <c r="A61" s="66">
        <v>13</v>
      </c>
      <c r="B61" s="69">
        <v>0</v>
      </c>
      <c r="C61" s="68">
        <f t="shared" si="2"/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</row>
    <row r="62" spans="1:12" ht="18" customHeight="1">
      <c r="A62" s="54">
        <v>14</v>
      </c>
      <c r="B62" s="57">
        <v>0</v>
      </c>
      <c r="C62" s="56">
        <f t="shared" si="2"/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</row>
    <row r="63" spans="1:12" ht="18" customHeight="1">
      <c r="A63" s="143">
        <v>15</v>
      </c>
      <c r="B63" s="146">
        <v>0</v>
      </c>
      <c r="C63" s="145">
        <f t="shared" si="2"/>
        <v>0</v>
      </c>
      <c r="D63" s="144">
        <v>0</v>
      </c>
      <c r="E63" s="144">
        <v>0</v>
      </c>
      <c r="F63" s="144">
        <v>0</v>
      </c>
      <c r="G63" s="144">
        <v>0</v>
      </c>
      <c r="H63" s="144">
        <v>0</v>
      </c>
      <c r="I63" s="144">
        <v>0</v>
      </c>
      <c r="J63" s="144">
        <v>0</v>
      </c>
      <c r="K63" s="144">
        <v>0</v>
      </c>
      <c r="L63" s="144">
        <v>0</v>
      </c>
    </row>
    <row r="64" spans="1:12" ht="18" customHeight="1">
      <c r="A64" s="66">
        <v>16</v>
      </c>
      <c r="B64" s="69">
        <v>0</v>
      </c>
      <c r="C64" s="68">
        <f t="shared" si="2"/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</row>
    <row r="65" spans="1:12" ht="18" customHeight="1">
      <c r="A65" s="66">
        <v>17</v>
      </c>
      <c r="B65" s="69">
        <v>0</v>
      </c>
      <c r="C65" s="68">
        <f t="shared" si="2"/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</row>
    <row r="66" spans="1:12" ht="18" customHeight="1">
      <c r="A66" s="66">
        <v>18</v>
      </c>
      <c r="B66" s="69">
        <v>0</v>
      </c>
      <c r="C66" s="68">
        <f t="shared" si="2"/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</row>
    <row r="67" spans="1:12" ht="18" customHeight="1">
      <c r="A67" s="66">
        <v>19</v>
      </c>
      <c r="B67" s="69">
        <v>0</v>
      </c>
      <c r="C67" s="68">
        <f t="shared" si="2"/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</row>
    <row r="68" spans="1:12" ht="18" customHeight="1">
      <c r="A68" s="66">
        <v>20</v>
      </c>
      <c r="B68" s="69">
        <v>0</v>
      </c>
      <c r="C68" s="68">
        <f t="shared" si="2"/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</row>
    <row r="69" spans="1:12" ht="18" customHeight="1">
      <c r="A69" s="54">
        <v>21</v>
      </c>
      <c r="B69" s="57">
        <v>0</v>
      </c>
      <c r="C69" s="56">
        <f t="shared" si="2"/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</row>
    <row r="70" spans="1:12" ht="18" customHeight="1">
      <c r="A70" s="143">
        <v>22</v>
      </c>
      <c r="B70" s="146">
        <v>0</v>
      </c>
      <c r="C70" s="145">
        <f t="shared" si="2"/>
        <v>0</v>
      </c>
      <c r="D70" s="144">
        <v>0</v>
      </c>
      <c r="E70" s="144">
        <v>0</v>
      </c>
      <c r="F70" s="144">
        <v>0</v>
      </c>
      <c r="G70" s="144">
        <v>0</v>
      </c>
      <c r="H70" s="144">
        <v>0</v>
      </c>
      <c r="I70" s="144">
        <v>0</v>
      </c>
      <c r="J70" s="144">
        <v>0</v>
      </c>
      <c r="K70" s="144">
        <v>0</v>
      </c>
      <c r="L70" s="144">
        <v>0</v>
      </c>
    </row>
    <row r="71" spans="1:12" ht="18" customHeight="1">
      <c r="A71" s="66">
        <v>23</v>
      </c>
      <c r="B71" s="69">
        <v>0</v>
      </c>
      <c r="C71" s="68">
        <f t="shared" si="2"/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</row>
    <row r="72" spans="1:12" ht="18" customHeight="1">
      <c r="A72" s="66">
        <v>24</v>
      </c>
      <c r="B72" s="69">
        <v>0</v>
      </c>
      <c r="C72" s="68">
        <f t="shared" si="2"/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</row>
    <row r="73" spans="1:12" ht="18" customHeight="1">
      <c r="A73" s="147">
        <v>25</v>
      </c>
      <c r="B73" s="150">
        <v>0</v>
      </c>
      <c r="C73" s="149">
        <f t="shared" si="2"/>
        <v>0</v>
      </c>
      <c r="D73" s="148">
        <v>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</row>
    <row r="74" spans="1:12" ht="18" customHeight="1">
      <c r="A74" s="147">
        <v>26</v>
      </c>
      <c r="B74" s="150">
        <v>0</v>
      </c>
      <c r="C74" s="149">
        <f t="shared" si="2"/>
        <v>0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</row>
    <row r="75" spans="1:12" ht="18" customHeight="1">
      <c r="A75" s="66">
        <v>27</v>
      </c>
      <c r="B75" s="69">
        <v>0</v>
      </c>
      <c r="C75" s="68">
        <f t="shared" si="2"/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</row>
    <row r="76" spans="1:12" ht="18" customHeight="1">
      <c r="A76" s="54">
        <v>28</v>
      </c>
      <c r="B76" s="57">
        <v>0</v>
      </c>
      <c r="C76" s="56">
        <f t="shared" si="2"/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</row>
    <row r="77" spans="1:12" ht="18" customHeight="1">
      <c r="A77" s="143">
        <v>29</v>
      </c>
      <c r="B77" s="146">
        <v>0</v>
      </c>
      <c r="C77" s="145">
        <f t="shared" si="2"/>
        <v>0</v>
      </c>
      <c r="D77" s="144">
        <v>0</v>
      </c>
      <c r="E77" s="144">
        <v>0</v>
      </c>
      <c r="F77" s="144">
        <v>0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  <c r="L77" s="144">
        <v>0</v>
      </c>
    </row>
    <row r="78" spans="1:12" ht="18" customHeight="1">
      <c r="A78" s="66">
        <v>30</v>
      </c>
      <c r="B78" s="69">
        <v>0</v>
      </c>
      <c r="C78" s="68">
        <f t="shared" si="2"/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</row>
    <row r="79" spans="1:12" ht="18" customHeight="1">
      <c r="A79" s="66">
        <v>31</v>
      </c>
      <c r="B79" s="69">
        <v>0</v>
      </c>
      <c r="C79" s="68">
        <f t="shared" si="2"/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</row>
    <row r="80" spans="1:12" ht="18" customHeight="1">
      <c r="A80" s="50" t="s">
        <v>10</v>
      </c>
      <c r="B80" s="51">
        <f aca="true" t="shared" si="3" ref="B80:L80">SUM(B49:B79)</f>
        <v>0</v>
      </c>
      <c r="C80" s="51">
        <f t="shared" si="3"/>
        <v>0</v>
      </c>
      <c r="D80" s="51">
        <f t="shared" si="3"/>
        <v>0</v>
      </c>
      <c r="E80" s="51">
        <f t="shared" si="3"/>
        <v>0</v>
      </c>
      <c r="F80" s="51">
        <f t="shared" si="3"/>
        <v>0</v>
      </c>
      <c r="G80" s="51">
        <f t="shared" si="3"/>
        <v>0</v>
      </c>
      <c r="H80" s="51">
        <f t="shared" si="3"/>
        <v>0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34.5" customHeight="1">
      <c r="A81" s="50" t="s">
        <v>11</v>
      </c>
      <c r="B81" s="51">
        <f>'11'!B81+'12'!B80</f>
        <v>0</v>
      </c>
      <c r="C81" s="51">
        <f>'11'!C81+'12'!C80</f>
        <v>0</v>
      </c>
      <c r="D81" s="51">
        <f>'11'!D81+'12'!D80</f>
        <v>0</v>
      </c>
      <c r="E81" s="51">
        <f>'11'!E81+'12'!E80</f>
        <v>0</v>
      </c>
      <c r="F81" s="51">
        <f>'11'!F81+'12'!F80</f>
        <v>0</v>
      </c>
      <c r="G81" s="51">
        <f>'11'!G81+'12'!G80</f>
        <v>0</v>
      </c>
      <c r="H81" s="51">
        <f>'11'!H81+'12'!H80</f>
        <v>0</v>
      </c>
      <c r="I81" s="51">
        <f>'11'!I81+'12'!I80</f>
        <v>0</v>
      </c>
      <c r="J81" s="51">
        <f>'11'!J81+'12'!J80</f>
        <v>0</v>
      </c>
      <c r="K81" s="51">
        <f>'11'!K81+'12'!K80</f>
        <v>0</v>
      </c>
      <c r="L81" s="51">
        <f>'11'!L81+'12'!L80</f>
        <v>0</v>
      </c>
    </row>
  </sheetData>
  <sheetProtection sheet="1" objects="1" scenarios="1" formatCells="0" formatColumns="0" formatRows="0"/>
  <mergeCells count="30">
    <mergeCell ref="A1:L1"/>
    <mergeCell ref="A2:L2"/>
    <mergeCell ref="A3:A6"/>
    <mergeCell ref="B3:B6"/>
    <mergeCell ref="C3:C6"/>
    <mergeCell ref="D3:L3"/>
    <mergeCell ref="D4:H4"/>
    <mergeCell ref="I4:I6"/>
    <mergeCell ref="J4:J6"/>
    <mergeCell ref="K4:K6"/>
    <mergeCell ref="L44:L47"/>
    <mergeCell ref="C45:G45"/>
    <mergeCell ref="H45:H47"/>
    <mergeCell ref="I45:I47"/>
    <mergeCell ref="J45:J47"/>
    <mergeCell ref="L4:L6"/>
    <mergeCell ref="D5:D6"/>
    <mergeCell ref="E5:F5"/>
    <mergeCell ref="G5:G6"/>
    <mergeCell ref="H5:H6"/>
    <mergeCell ref="K45:K47"/>
    <mergeCell ref="C46:C47"/>
    <mergeCell ref="D46:E46"/>
    <mergeCell ref="F46:F47"/>
    <mergeCell ref="G46:G47"/>
    <mergeCell ref="A42:L42"/>
    <mergeCell ref="A43:L43"/>
    <mergeCell ref="A44:A47"/>
    <mergeCell ref="B44:B47"/>
    <mergeCell ref="C44:K44"/>
  </mergeCells>
  <printOptions horizontalCentered="1"/>
  <pageMargins left="0.5118110236220472" right="0.1968503937007874" top="0.5905511811023623" bottom="0.5905511811023623" header="0.1968503937007874" footer="0.196850393700787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7"/>
  <dimension ref="A1:J91"/>
  <sheetViews>
    <sheetView zoomScalePageLayoutView="0" workbookViewId="0" topLeftCell="A1">
      <selection activeCell="Q30" sqref="Q30"/>
    </sheetView>
  </sheetViews>
  <sheetFormatPr defaultColWidth="9.00390625" defaultRowHeight="12.75"/>
  <cols>
    <col min="1" max="4" width="10.00390625" style="3" customWidth="1"/>
    <col min="5" max="5" width="2.00390625" style="3" customWidth="1"/>
    <col min="6" max="6" width="9.875" style="3" customWidth="1"/>
    <col min="7" max="10" width="8.625" style="3" customWidth="1"/>
    <col min="11" max="16384" width="9.125" style="3" customWidth="1"/>
  </cols>
  <sheetData>
    <row r="1" spans="1:10" ht="12.75">
      <c r="A1" s="86" t="str">
        <f>"IV kwartał "&amp;Ogólne!$B$2&amp;", dział: "&amp;Ogólne!$B$1</f>
        <v>IV kwartał 2024, dział: nazwa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5.25" customHeight="1">
      <c r="A2" s="90" t="s">
        <v>22</v>
      </c>
      <c r="B2" s="90"/>
      <c r="C2" s="90"/>
      <c r="D2" s="90"/>
      <c r="F2" s="78" t="s">
        <v>28</v>
      </c>
      <c r="G2" s="78"/>
      <c r="H2" s="78"/>
      <c r="I2" s="78"/>
      <c r="J2" s="78"/>
    </row>
    <row r="3" spans="1:9" ht="44.25" customHeight="1">
      <c r="A3" s="91" t="s">
        <v>23</v>
      </c>
      <c r="B3" s="92"/>
      <c r="C3" s="93"/>
      <c r="D3" s="17"/>
      <c r="F3" s="88"/>
      <c r="G3" s="88"/>
      <c r="H3" s="88"/>
      <c r="I3" s="6"/>
    </row>
    <row r="4" spans="6:10" ht="12.75">
      <c r="F4" s="74" t="s">
        <v>24</v>
      </c>
      <c r="G4" s="74" t="s">
        <v>29</v>
      </c>
      <c r="H4" s="74"/>
      <c r="I4" s="74"/>
      <c r="J4" s="74"/>
    </row>
    <row r="5" spans="1:10" s="5" customFormat="1" ht="11.25">
      <c r="A5" s="74" t="s">
        <v>24</v>
      </c>
      <c r="B5" s="74" t="s">
        <v>25</v>
      </c>
      <c r="C5" s="74"/>
      <c r="D5" s="74"/>
      <c r="F5" s="74"/>
      <c r="G5" s="74" t="s">
        <v>30</v>
      </c>
      <c r="H5" s="74"/>
      <c r="I5" s="74" t="s">
        <v>31</v>
      </c>
      <c r="J5" s="74"/>
    </row>
    <row r="6" spans="1:10" s="5" customFormat="1" ht="47.25" customHeight="1">
      <c r="A6" s="74"/>
      <c r="B6" s="1" t="s">
        <v>33</v>
      </c>
      <c r="C6" s="1" t="s">
        <v>27</v>
      </c>
      <c r="D6" s="1" t="s">
        <v>26</v>
      </c>
      <c r="F6" s="74"/>
      <c r="G6" s="1" t="s">
        <v>32</v>
      </c>
      <c r="H6" s="1" t="s">
        <v>34</v>
      </c>
      <c r="I6" s="1" t="s">
        <v>32</v>
      </c>
      <c r="J6" s="1" t="s">
        <v>34</v>
      </c>
    </row>
    <row r="7" spans="1:10" ht="12.75">
      <c r="A7" s="18"/>
      <c r="B7" s="19"/>
      <c r="C7" s="19"/>
      <c r="D7" s="19"/>
      <c r="F7" s="18"/>
      <c r="G7" s="19"/>
      <c r="H7" s="19"/>
      <c r="I7" s="19"/>
      <c r="J7" s="19"/>
    </row>
    <row r="8" spans="1:10" ht="12.75">
      <c r="A8" s="18"/>
      <c r="B8" s="19"/>
      <c r="C8" s="19"/>
      <c r="D8" s="19"/>
      <c r="F8" s="18"/>
      <c r="G8" s="19"/>
      <c r="H8" s="19"/>
      <c r="I8" s="19"/>
      <c r="J8" s="19"/>
    </row>
    <row r="9" spans="1:10" ht="12.75">
      <c r="A9" s="18"/>
      <c r="B9" s="19"/>
      <c r="C9" s="19"/>
      <c r="D9" s="19"/>
      <c r="F9" s="18"/>
      <c r="G9" s="19"/>
      <c r="H9" s="19"/>
      <c r="I9" s="19"/>
      <c r="J9" s="19"/>
    </row>
    <row r="10" spans="1:10" ht="12.75">
      <c r="A10" s="18"/>
      <c r="B10" s="19"/>
      <c r="C10" s="19"/>
      <c r="D10" s="19"/>
      <c r="F10" s="18"/>
      <c r="G10" s="19"/>
      <c r="H10" s="19"/>
      <c r="I10" s="19"/>
      <c r="J10" s="19"/>
    </row>
    <row r="11" spans="1:10" ht="12.75">
      <c r="A11" s="18"/>
      <c r="B11" s="19"/>
      <c r="C11" s="19"/>
      <c r="D11" s="19"/>
      <c r="F11" s="18"/>
      <c r="G11" s="19"/>
      <c r="H11" s="19"/>
      <c r="I11" s="19"/>
      <c r="J11" s="19"/>
    </row>
    <row r="12" spans="1:10" ht="12.75">
      <c r="A12" s="18"/>
      <c r="B12" s="19"/>
      <c r="C12" s="19"/>
      <c r="D12" s="19"/>
      <c r="F12" s="18"/>
      <c r="G12" s="19"/>
      <c r="H12" s="19"/>
      <c r="I12" s="19"/>
      <c r="J12" s="19"/>
    </row>
    <row r="13" spans="1:10" ht="12.75">
      <c r="A13" s="18"/>
      <c r="B13" s="19"/>
      <c r="C13" s="19"/>
      <c r="D13" s="19"/>
      <c r="F13" s="18"/>
      <c r="G13" s="19"/>
      <c r="H13" s="19"/>
      <c r="I13" s="19"/>
      <c r="J13" s="19"/>
    </row>
    <row r="14" spans="1:10" ht="12.75">
      <c r="A14" s="18"/>
      <c r="B14" s="19"/>
      <c r="C14" s="19"/>
      <c r="D14" s="19"/>
      <c r="F14" s="18"/>
      <c r="G14" s="19"/>
      <c r="H14" s="19"/>
      <c r="I14" s="19"/>
      <c r="J14" s="19"/>
    </row>
    <row r="15" spans="1:10" ht="12.75">
      <c r="A15" s="18"/>
      <c r="B15" s="19"/>
      <c r="C15" s="19"/>
      <c r="D15" s="19"/>
      <c r="F15" s="18"/>
      <c r="G15" s="19"/>
      <c r="H15" s="19"/>
      <c r="I15" s="19"/>
      <c r="J15" s="19"/>
    </row>
    <row r="16" spans="1:10" ht="12.75">
      <c r="A16" s="18"/>
      <c r="B16" s="19"/>
      <c r="C16" s="19"/>
      <c r="D16" s="19"/>
      <c r="F16" s="18"/>
      <c r="G16" s="19"/>
      <c r="H16" s="19"/>
      <c r="I16" s="19"/>
      <c r="J16" s="19"/>
    </row>
    <row r="17" spans="1:10" ht="12.75">
      <c r="A17" s="18"/>
      <c r="B17" s="19"/>
      <c r="C17" s="19"/>
      <c r="D17" s="19"/>
      <c r="F17" s="18"/>
      <c r="G17" s="19"/>
      <c r="H17" s="19"/>
      <c r="I17" s="19"/>
      <c r="J17" s="19"/>
    </row>
    <row r="18" spans="1:10" ht="12.75">
      <c r="A18" s="18"/>
      <c r="B18" s="19"/>
      <c r="C18" s="19"/>
      <c r="D18" s="19"/>
      <c r="F18" s="18"/>
      <c r="G18" s="19"/>
      <c r="H18" s="19"/>
      <c r="I18" s="19"/>
      <c r="J18" s="19"/>
    </row>
    <row r="19" spans="1:10" ht="12.75">
      <c r="A19" s="18"/>
      <c r="B19" s="19"/>
      <c r="C19" s="19"/>
      <c r="D19" s="19"/>
      <c r="F19" s="18"/>
      <c r="G19" s="19"/>
      <c r="H19" s="19"/>
      <c r="I19" s="19"/>
      <c r="J19" s="19"/>
    </row>
    <row r="20" spans="1:10" ht="12.75">
      <c r="A20" s="18"/>
      <c r="B20" s="19"/>
      <c r="C20" s="19"/>
      <c r="D20" s="19"/>
      <c r="F20" s="18"/>
      <c r="G20" s="19"/>
      <c r="H20" s="19"/>
      <c r="I20" s="19"/>
      <c r="J20" s="19"/>
    </row>
    <row r="21" spans="1:10" ht="12.75">
      <c r="A21" s="18"/>
      <c r="B21" s="19"/>
      <c r="C21" s="19"/>
      <c r="D21" s="19"/>
      <c r="F21" s="18"/>
      <c r="G21" s="19"/>
      <c r="H21" s="19"/>
      <c r="I21" s="19"/>
      <c r="J21" s="19"/>
    </row>
    <row r="22" spans="1:10" ht="12.75">
      <c r="A22" s="18"/>
      <c r="B22" s="19"/>
      <c r="C22" s="19"/>
      <c r="D22" s="19"/>
      <c r="F22" s="18"/>
      <c r="G22" s="19"/>
      <c r="H22" s="19"/>
      <c r="I22" s="19"/>
      <c r="J22" s="19"/>
    </row>
    <row r="23" spans="1:10" ht="12.75">
      <c r="A23" s="18"/>
      <c r="B23" s="19"/>
      <c r="C23" s="19"/>
      <c r="D23" s="19"/>
      <c r="F23" s="18"/>
      <c r="G23" s="19"/>
      <c r="H23" s="19"/>
      <c r="I23" s="19"/>
      <c r="J23" s="19"/>
    </row>
    <row r="24" spans="1:10" ht="12.75">
      <c r="A24" s="18"/>
      <c r="B24" s="19"/>
      <c r="C24" s="19"/>
      <c r="D24" s="19"/>
      <c r="F24" s="18"/>
      <c r="G24" s="19"/>
      <c r="H24" s="19"/>
      <c r="I24" s="19"/>
      <c r="J24" s="19"/>
    </row>
    <row r="25" spans="1:10" ht="12.75">
      <c r="A25" s="18"/>
      <c r="B25" s="19"/>
      <c r="C25" s="19"/>
      <c r="D25" s="19"/>
      <c r="F25" s="18"/>
      <c r="G25" s="19"/>
      <c r="H25" s="19"/>
      <c r="I25" s="19"/>
      <c r="J25" s="19"/>
    </row>
    <row r="26" spans="1:10" ht="12.75">
      <c r="A26" s="18"/>
      <c r="B26" s="19"/>
      <c r="C26" s="19"/>
      <c r="D26" s="19"/>
      <c r="F26" s="18"/>
      <c r="G26" s="19"/>
      <c r="H26" s="19"/>
      <c r="I26" s="19"/>
      <c r="J26" s="19"/>
    </row>
    <row r="27" spans="1:10" ht="12.75">
      <c r="A27" s="18"/>
      <c r="B27" s="19"/>
      <c r="C27" s="19"/>
      <c r="D27" s="19"/>
      <c r="F27" s="18"/>
      <c r="G27" s="19"/>
      <c r="H27" s="19"/>
      <c r="I27" s="19"/>
      <c r="J27" s="19"/>
    </row>
    <row r="28" spans="1:10" ht="12.75">
      <c r="A28" s="18"/>
      <c r="B28" s="19"/>
      <c r="C28" s="19"/>
      <c r="D28" s="19"/>
      <c r="F28" s="18"/>
      <c r="G28" s="19"/>
      <c r="H28" s="19"/>
      <c r="I28" s="19"/>
      <c r="J28" s="19"/>
    </row>
    <row r="29" spans="1:10" ht="12.75">
      <c r="A29" s="18"/>
      <c r="B29" s="19"/>
      <c r="C29" s="19"/>
      <c r="D29" s="19"/>
      <c r="F29" s="18"/>
      <c r="G29" s="19"/>
      <c r="H29" s="19"/>
      <c r="I29" s="19"/>
      <c r="J29" s="19"/>
    </row>
    <row r="30" spans="1:10" ht="12.75">
      <c r="A30" s="18"/>
      <c r="B30" s="19"/>
      <c r="C30" s="19"/>
      <c r="D30" s="19"/>
      <c r="F30" s="18"/>
      <c r="G30" s="19"/>
      <c r="H30" s="19"/>
      <c r="I30" s="19"/>
      <c r="J30" s="19"/>
    </row>
    <row r="31" spans="1:10" ht="12.75">
      <c r="A31" s="18"/>
      <c r="B31" s="19"/>
      <c r="C31" s="19"/>
      <c r="D31" s="19"/>
      <c r="F31" s="18"/>
      <c r="G31" s="19"/>
      <c r="H31" s="19"/>
      <c r="I31" s="19"/>
      <c r="J31" s="19"/>
    </row>
    <row r="32" spans="1:10" ht="12.75">
      <c r="A32" s="18"/>
      <c r="B32" s="19"/>
      <c r="C32" s="19"/>
      <c r="D32" s="19"/>
      <c r="F32" s="18"/>
      <c r="G32" s="19"/>
      <c r="H32" s="19"/>
      <c r="I32" s="19"/>
      <c r="J32" s="19"/>
    </row>
    <row r="33" spans="1:10" ht="12.75">
      <c r="A33" s="18"/>
      <c r="B33" s="19"/>
      <c r="C33" s="19"/>
      <c r="D33" s="19"/>
      <c r="F33" s="18"/>
      <c r="G33" s="19"/>
      <c r="H33" s="19"/>
      <c r="I33" s="19"/>
      <c r="J33" s="19"/>
    </row>
    <row r="34" spans="1:10" ht="12.75">
      <c r="A34" s="18"/>
      <c r="B34" s="19"/>
      <c r="C34" s="19"/>
      <c r="D34" s="19"/>
      <c r="F34" s="18"/>
      <c r="G34" s="19"/>
      <c r="H34" s="19"/>
      <c r="I34" s="19"/>
      <c r="J34" s="19"/>
    </row>
    <row r="35" spans="1:10" ht="12.75">
      <c r="A35" s="18"/>
      <c r="B35" s="19"/>
      <c r="C35" s="19"/>
      <c r="D35" s="19"/>
      <c r="F35" s="18"/>
      <c r="G35" s="19"/>
      <c r="H35" s="19"/>
      <c r="I35" s="19"/>
      <c r="J35" s="19"/>
    </row>
    <row r="36" spans="1:10" ht="12.75">
      <c r="A36" s="18"/>
      <c r="B36" s="19"/>
      <c r="C36" s="19"/>
      <c r="D36" s="19"/>
      <c r="F36" s="18"/>
      <c r="G36" s="19"/>
      <c r="H36" s="19"/>
      <c r="I36" s="19"/>
      <c r="J36" s="19"/>
    </row>
    <row r="37" spans="1:10" ht="12.75">
      <c r="A37" s="18"/>
      <c r="B37" s="19"/>
      <c r="C37" s="19"/>
      <c r="D37" s="19"/>
      <c r="F37" s="18"/>
      <c r="G37" s="19"/>
      <c r="H37" s="19"/>
      <c r="I37" s="19"/>
      <c r="J37" s="19"/>
    </row>
    <row r="38" spans="1:10" ht="12.75">
      <c r="A38" s="18"/>
      <c r="B38" s="19"/>
      <c r="C38" s="19"/>
      <c r="D38" s="19"/>
      <c r="F38" s="18"/>
      <c r="G38" s="19"/>
      <c r="H38" s="19"/>
      <c r="I38" s="19"/>
      <c r="J38" s="19"/>
    </row>
    <row r="39" spans="1:10" ht="12.75">
      <c r="A39" s="18"/>
      <c r="B39" s="19"/>
      <c r="C39" s="19"/>
      <c r="D39" s="19"/>
      <c r="F39" s="18"/>
      <c r="G39" s="19"/>
      <c r="H39" s="19"/>
      <c r="I39" s="19"/>
      <c r="J39" s="19"/>
    </row>
    <row r="40" spans="1:10" ht="12.75">
      <c r="A40" s="18"/>
      <c r="B40" s="19"/>
      <c r="C40" s="19"/>
      <c r="D40" s="19"/>
      <c r="F40" s="18"/>
      <c r="G40" s="19"/>
      <c r="H40" s="19"/>
      <c r="I40" s="19"/>
      <c r="J40" s="19"/>
    </row>
    <row r="41" spans="1:10" ht="12.75">
      <c r="A41" s="18"/>
      <c r="B41" s="19"/>
      <c r="C41" s="19"/>
      <c r="D41" s="19"/>
      <c r="F41" s="18"/>
      <c r="G41" s="19"/>
      <c r="H41" s="19"/>
      <c r="I41" s="19"/>
      <c r="J41" s="19"/>
    </row>
    <row r="42" spans="1:10" ht="12.75">
      <c r="A42" s="18"/>
      <c r="B42" s="19"/>
      <c r="C42" s="19"/>
      <c r="D42" s="19"/>
      <c r="F42" s="18"/>
      <c r="G42" s="19"/>
      <c r="H42" s="19"/>
      <c r="I42" s="19"/>
      <c r="J42" s="19"/>
    </row>
    <row r="43" spans="1:10" ht="12.75">
      <c r="A43" s="18"/>
      <c r="B43" s="19"/>
      <c r="C43" s="19"/>
      <c r="D43" s="19"/>
      <c r="F43" s="18"/>
      <c r="G43" s="19"/>
      <c r="H43" s="19"/>
      <c r="I43" s="19"/>
      <c r="J43" s="19"/>
    </row>
    <row r="44" spans="1:10" ht="12.75">
      <c r="A44" s="18"/>
      <c r="B44" s="19"/>
      <c r="C44" s="19"/>
      <c r="D44" s="19"/>
      <c r="F44" s="18"/>
      <c r="G44" s="19"/>
      <c r="H44" s="19"/>
      <c r="I44" s="19"/>
      <c r="J44" s="19"/>
    </row>
    <row r="45" spans="1:10" ht="12.75">
      <c r="A45" s="18"/>
      <c r="B45" s="19"/>
      <c r="C45" s="19"/>
      <c r="D45" s="19"/>
      <c r="F45" s="18"/>
      <c r="G45" s="19"/>
      <c r="H45" s="19"/>
      <c r="I45" s="19"/>
      <c r="J45" s="19"/>
    </row>
    <row r="46" spans="1:10" ht="12.75">
      <c r="A46" s="18"/>
      <c r="B46" s="19"/>
      <c r="C46" s="19"/>
      <c r="D46" s="19"/>
      <c r="F46" s="18"/>
      <c r="G46" s="19"/>
      <c r="H46" s="19"/>
      <c r="I46" s="19"/>
      <c r="J46" s="19"/>
    </row>
    <row r="47" spans="1:10" ht="12.75">
      <c r="A47" s="18"/>
      <c r="B47" s="19"/>
      <c r="C47" s="19"/>
      <c r="D47" s="19"/>
      <c r="F47" s="18"/>
      <c r="G47" s="19"/>
      <c r="H47" s="19"/>
      <c r="I47" s="19"/>
      <c r="J47" s="19"/>
    </row>
    <row r="48" spans="1:10" ht="12.75">
      <c r="A48" s="18"/>
      <c r="B48" s="19"/>
      <c r="C48" s="19"/>
      <c r="D48" s="19"/>
      <c r="F48" s="18"/>
      <c r="G48" s="19"/>
      <c r="H48" s="19"/>
      <c r="I48" s="19"/>
      <c r="J48" s="19"/>
    </row>
    <row r="49" spans="1:10" ht="12.75">
      <c r="A49" s="18"/>
      <c r="B49" s="19"/>
      <c r="C49" s="19"/>
      <c r="D49" s="19"/>
      <c r="F49" s="18"/>
      <c r="G49" s="19"/>
      <c r="H49" s="19"/>
      <c r="I49" s="19"/>
      <c r="J49" s="19"/>
    </row>
    <row r="50" spans="1:10" ht="12.75">
      <c r="A50" s="18"/>
      <c r="B50" s="19"/>
      <c r="C50" s="19"/>
      <c r="D50" s="19"/>
      <c r="F50" s="18"/>
      <c r="G50" s="19"/>
      <c r="H50" s="19"/>
      <c r="I50" s="19"/>
      <c r="J50" s="19"/>
    </row>
    <row r="51" spans="1:10" ht="12.75">
      <c r="A51" s="18"/>
      <c r="B51" s="19"/>
      <c r="C51" s="19"/>
      <c r="D51" s="19"/>
      <c r="F51" s="18"/>
      <c r="G51" s="19"/>
      <c r="H51" s="19"/>
      <c r="I51" s="19"/>
      <c r="J51" s="19"/>
    </row>
    <row r="52" spans="1:10" ht="12.75">
      <c r="A52" s="4" t="s">
        <v>35</v>
      </c>
      <c r="B52" s="4">
        <f>SUM(B7:B51)</f>
        <v>0</v>
      </c>
      <c r="C52" s="4">
        <f>SUM(C7:C51)</f>
        <v>0</v>
      </c>
      <c r="D52" s="10" t="s">
        <v>37</v>
      </c>
      <c r="F52" s="4" t="s">
        <v>35</v>
      </c>
      <c r="G52" s="4">
        <f>SUM(G7:G51)</f>
        <v>0</v>
      </c>
      <c r="H52" s="4">
        <f>SUM(H7:H51)</f>
        <v>0</v>
      </c>
      <c r="I52" s="4">
        <f>SUM(I7:I51)</f>
        <v>0</v>
      </c>
      <c r="J52" s="4">
        <f>SUM(J7:J51)</f>
        <v>0</v>
      </c>
    </row>
    <row r="53" spans="1:10" ht="12.75">
      <c r="A53" s="4" t="s">
        <v>36</v>
      </c>
      <c r="B53" s="4">
        <f>B52</f>
        <v>0</v>
      </c>
      <c r="C53" s="4">
        <f>C52</f>
        <v>0</v>
      </c>
      <c r="D53" s="10" t="s">
        <v>37</v>
      </c>
      <c r="F53" s="4" t="s">
        <v>36</v>
      </c>
      <c r="G53" s="4">
        <f>G52</f>
        <v>0</v>
      </c>
      <c r="H53" s="4">
        <f>H52</f>
        <v>0</v>
      </c>
      <c r="I53" s="4">
        <f>I52</f>
        <v>0</v>
      </c>
      <c r="J53" s="4">
        <f>J52</f>
        <v>0</v>
      </c>
    </row>
    <row r="55" spans="1:10" ht="12.75">
      <c r="A55" s="86" t="str">
        <f>"IV kwartał, dział: "&amp;Ogólne!$B$1</f>
        <v>IV kwartał, dział: nazwa</v>
      </c>
      <c r="B55" s="86"/>
      <c r="C55" s="86"/>
      <c r="D55" s="86"/>
      <c r="E55" s="86"/>
      <c r="F55" s="86"/>
      <c r="G55" s="86"/>
      <c r="H55" s="86"/>
      <c r="I55" s="86"/>
      <c r="J55" s="86"/>
    </row>
    <row r="56" spans="1:10" ht="23.25" customHeight="1">
      <c r="A56" s="87" t="s">
        <v>38</v>
      </c>
      <c r="B56" s="87"/>
      <c r="C56" s="87"/>
      <c r="D56" s="87"/>
      <c r="E56" s="87"/>
      <c r="F56" s="87"/>
      <c r="G56" s="87"/>
      <c r="H56" s="87"/>
      <c r="I56" s="87"/>
      <c r="J56" s="87"/>
    </row>
    <row r="57" spans="1:10" s="5" customFormat="1" ht="24.75" customHeight="1">
      <c r="A57" s="8" t="s">
        <v>24</v>
      </c>
      <c r="B57" s="74" t="s">
        <v>39</v>
      </c>
      <c r="C57" s="74"/>
      <c r="D57" s="74"/>
      <c r="E57" s="74"/>
      <c r="F57" s="74"/>
      <c r="G57" s="74"/>
      <c r="H57" s="11" t="s">
        <v>40</v>
      </c>
      <c r="I57" s="74" t="s">
        <v>41</v>
      </c>
      <c r="J57" s="74"/>
    </row>
    <row r="58" spans="1:10" ht="19.5" customHeight="1">
      <c r="A58" s="79"/>
      <c r="B58" s="89"/>
      <c r="C58" s="89"/>
      <c r="D58" s="89"/>
      <c r="E58" s="89"/>
      <c r="F58" s="89"/>
      <c r="G58" s="89"/>
      <c r="H58" s="79"/>
      <c r="I58" s="89"/>
      <c r="J58" s="89"/>
    </row>
    <row r="59" spans="1:10" ht="19.5" customHeight="1">
      <c r="A59" s="79"/>
      <c r="B59" s="89"/>
      <c r="C59" s="89"/>
      <c r="D59" s="89"/>
      <c r="E59" s="89"/>
      <c r="F59" s="89"/>
      <c r="G59" s="89"/>
      <c r="H59" s="79"/>
      <c r="I59" s="89"/>
      <c r="J59" s="89"/>
    </row>
    <row r="60" spans="1:10" ht="19.5" customHeight="1">
      <c r="A60" s="79"/>
      <c r="B60" s="89"/>
      <c r="C60" s="89"/>
      <c r="D60" s="89"/>
      <c r="E60" s="89"/>
      <c r="F60" s="89"/>
      <c r="G60" s="89"/>
      <c r="H60" s="79"/>
      <c r="I60" s="89"/>
      <c r="J60" s="89"/>
    </row>
    <row r="61" spans="1:10" ht="19.5" customHeight="1">
      <c r="A61" s="79"/>
      <c r="B61" s="89"/>
      <c r="C61" s="89"/>
      <c r="D61" s="89"/>
      <c r="E61" s="89"/>
      <c r="F61" s="89"/>
      <c r="G61" s="89"/>
      <c r="H61" s="79"/>
      <c r="I61" s="89"/>
      <c r="J61" s="89"/>
    </row>
    <row r="62" spans="1:10" ht="19.5" customHeight="1">
      <c r="A62" s="79"/>
      <c r="B62" s="89"/>
      <c r="C62" s="89"/>
      <c r="D62" s="89"/>
      <c r="E62" s="89"/>
      <c r="F62" s="89"/>
      <c r="G62" s="89"/>
      <c r="H62" s="79"/>
      <c r="I62" s="89"/>
      <c r="J62" s="89"/>
    </row>
    <row r="63" spans="1:10" ht="19.5" customHeight="1">
      <c r="A63" s="79"/>
      <c r="B63" s="89"/>
      <c r="C63" s="89"/>
      <c r="D63" s="89"/>
      <c r="E63" s="89"/>
      <c r="F63" s="89"/>
      <c r="G63" s="89"/>
      <c r="H63" s="79"/>
      <c r="I63" s="89"/>
      <c r="J63" s="89"/>
    </row>
    <row r="64" spans="1:10" ht="19.5" customHeight="1">
      <c r="A64" s="79"/>
      <c r="B64" s="89"/>
      <c r="C64" s="89"/>
      <c r="D64" s="89"/>
      <c r="E64" s="89"/>
      <c r="F64" s="89"/>
      <c r="G64" s="89"/>
      <c r="H64" s="79"/>
      <c r="I64" s="89"/>
      <c r="J64" s="89"/>
    </row>
    <row r="65" spans="1:10" ht="19.5" customHeight="1">
      <c r="A65" s="79"/>
      <c r="B65" s="89"/>
      <c r="C65" s="89"/>
      <c r="D65" s="89"/>
      <c r="E65" s="89"/>
      <c r="F65" s="89"/>
      <c r="G65" s="89"/>
      <c r="H65" s="79"/>
      <c r="I65" s="89"/>
      <c r="J65" s="89"/>
    </row>
    <row r="66" spans="1:10" ht="19.5" customHeight="1">
      <c r="A66" s="79"/>
      <c r="B66" s="89"/>
      <c r="C66" s="89"/>
      <c r="D66" s="89"/>
      <c r="E66" s="89"/>
      <c r="F66" s="89"/>
      <c r="G66" s="89"/>
      <c r="H66" s="79"/>
      <c r="I66" s="89"/>
      <c r="J66" s="89"/>
    </row>
    <row r="67" spans="1:10" ht="19.5" customHeight="1">
      <c r="A67" s="79"/>
      <c r="B67" s="89"/>
      <c r="C67" s="89"/>
      <c r="D67" s="89"/>
      <c r="E67" s="89"/>
      <c r="F67" s="89"/>
      <c r="G67" s="89"/>
      <c r="H67" s="79"/>
      <c r="I67" s="89"/>
      <c r="J67" s="89"/>
    </row>
    <row r="68" spans="1:10" ht="19.5" customHeight="1">
      <c r="A68" s="79"/>
      <c r="B68" s="89"/>
      <c r="C68" s="89"/>
      <c r="D68" s="89"/>
      <c r="E68" s="89"/>
      <c r="F68" s="89"/>
      <c r="G68" s="89"/>
      <c r="H68" s="79"/>
      <c r="I68" s="89"/>
      <c r="J68" s="89"/>
    </row>
    <row r="69" spans="1:10" ht="19.5" customHeight="1">
      <c r="A69" s="79"/>
      <c r="B69" s="89"/>
      <c r="C69" s="89"/>
      <c r="D69" s="89"/>
      <c r="E69" s="89"/>
      <c r="F69" s="89"/>
      <c r="G69" s="89"/>
      <c r="H69" s="79"/>
      <c r="I69" s="89"/>
      <c r="J69" s="89"/>
    </row>
    <row r="70" spans="1:10" ht="19.5" customHeight="1">
      <c r="A70" s="79"/>
      <c r="B70" s="89"/>
      <c r="C70" s="89"/>
      <c r="D70" s="89"/>
      <c r="E70" s="89"/>
      <c r="F70" s="89"/>
      <c r="G70" s="89"/>
      <c r="H70" s="79"/>
      <c r="I70" s="89"/>
      <c r="J70" s="89"/>
    </row>
    <row r="71" spans="1:10" ht="19.5" customHeight="1">
      <c r="A71" s="79"/>
      <c r="B71" s="89"/>
      <c r="C71" s="89"/>
      <c r="D71" s="89"/>
      <c r="E71" s="89"/>
      <c r="F71" s="89"/>
      <c r="G71" s="89"/>
      <c r="H71" s="79"/>
      <c r="I71" s="89"/>
      <c r="J71" s="89"/>
    </row>
    <row r="72" spans="1:10" ht="19.5" customHeight="1">
      <c r="A72" s="79"/>
      <c r="B72" s="89"/>
      <c r="C72" s="89"/>
      <c r="D72" s="89"/>
      <c r="E72" s="89"/>
      <c r="F72" s="89"/>
      <c r="G72" s="89"/>
      <c r="H72" s="79"/>
      <c r="I72" s="89"/>
      <c r="J72" s="89"/>
    </row>
    <row r="73" spans="1:10" ht="19.5" customHeight="1">
      <c r="A73" s="79"/>
      <c r="B73" s="89"/>
      <c r="C73" s="89"/>
      <c r="D73" s="89"/>
      <c r="E73" s="89"/>
      <c r="F73" s="89"/>
      <c r="G73" s="89"/>
      <c r="H73" s="79"/>
      <c r="I73" s="89"/>
      <c r="J73" s="89"/>
    </row>
    <row r="74" spans="1:10" ht="19.5" customHeight="1">
      <c r="A74" s="79"/>
      <c r="B74" s="89"/>
      <c r="C74" s="89"/>
      <c r="D74" s="89"/>
      <c r="E74" s="89"/>
      <c r="F74" s="89"/>
      <c r="G74" s="89"/>
      <c r="H74" s="79"/>
      <c r="I74" s="89"/>
      <c r="J74" s="89"/>
    </row>
    <row r="75" spans="2:7" ht="12.75">
      <c r="B75" s="7"/>
      <c r="C75" s="7"/>
      <c r="D75" s="7"/>
      <c r="E75" s="7"/>
      <c r="F75" s="7"/>
      <c r="G75" s="7"/>
    </row>
    <row r="76" spans="1:10" ht="21.75" customHeight="1">
      <c r="A76" s="75" t="s">
        <v>42</v>
      </c>
      <c r="B76" s="76"/>
      <c r="C76" s="76"/>
      <c r="D76" s="76"/>
      <c r="E76" s="76"/>
      <c r="F76" s="76"/>
      <c r="G76" s="76"/>
      <c r="H76" s="76"/>
      <c r="I76" s="76"/>
      <c r="J76" s="77"/>
    </row>
    <row r="77" spans="1:10" ht="21.75" customHeight="1">
      <c r="A77" s="80"/>
      <c r="B77" s="81"/>
      <c r="C77" s="81"/>
      <c r="D77" s="81"/>
      <c r="E77" s="81"/>
      <c r="F77" s="81"/>
      <c r="G77" s="81"/>
      <c r="H77" s="81"/>
      <c r="I77" s="81"/>
      <c r="J77" s="82"/>
    </row>
    <row r="78" spans="1:10" ht="21.75" customHeight="1">
      <c r="A78" s="80"/>
      <c r="B78" s="81"/>
      <c r="C78" s="81"/>
      <c r="D78" s="81"/>
      <c r="E78" s="81"/>
      <c r="F78" s="81"/>
      <c r="G78" s="81"/>
      <c r="H78" s="81"/>
      <c r="I78" s="81"/>
      <c r="J78" s="82"/>
    </row>
    <row r="79" spans="1:10" ht="21.75" customHeight="1">
      <c r="A79" s="80"/>
      <c r="B79" s="81"/>
      <c r="C79" s="81"/>
      <c r="D79" s="81"/>
      <c r="E79" s="81"/>
      <c r="F79" s="81"/>
      <c r="G79" s="81"/>
      <c r="H79" s="81"/>
      <c r="I79" s="81"/>
      <c r="J79" s="82"/>
    </row>
    <row r="80" spans="1:10" ht="21.75" customHeight="1">
      <c r="A80" s="80"/>
      <c r="B80" s="81"/>
      <c r="C80" s="81"/>
      <c r="D80" s="81"/>
      <c r="E80" s="81"/>
      <c r="F80" s="81"/>
      <c r="G80" s="81"/>
      <c r="H80" s="81"/>
      <c r="I80" s="81"/>
      <c r="J80" s="82"/>
    </row>
    <row r="81" spans="1:10" ht="21.75" customHeight="1">
      <c r="A81" s="80"/>
      <c r="B81" s="81"/>
      <c r="C81" s="81"/>
      <c r="D81" s="81"/>
      <c r="E81" s="81"/>
      <c r="F81" s="81"/>
      <c r="G81" s="81"/>
      <c r="H81" s="81"/>
      <c r="I81" s="81"/>
      <c r="J81" s="82"/>
    </row>
    <row r="82" spans="1:10" ht="21.75" customHeight="1">
      <c r="A82" s="80"/>
      <c r="B82" s="81"/>
      <c r="C82" s="81"/>
      <c r="D82" s="81"/>
      <c r="E82" s="81"/>
      <c r="F82" s="81"/>
      <c r="G82" s="81"/>
      <c r="H82" s="81"/>
      <c r="I82" s="81"/>
      <c r="J82" s="82"/>
    </row>
    <row r="83" spans="1:10" ht="21.75" customHeight="1">
      <c r="A83" s="80"/>
      <c r="B83" s="81"/>
      <c r="C83" s="81"/>
      <c r="D83" s="81"/>
      <c r="E83" s="81"/>
      <c r="F83" s="81"/>
      <c r="G83" s="81"/>
      <c r="H83" s="81"/>
      <c r="I83" s="81"/>
      <c r="J83" s="82"/>
    </row>
    <row r="84" spans="1:10" ht="21.75" customHeight="1">
      <c r="A84" s="80"/>
      <c r="B84" s="81"/>
      <c r="C84" s="81"/>
      <c r="D84" s="81"/>
      <c r="E84" s="81"/>
      <c r="F84" s="81"/>
      <c r="G84" s="81"/>
      <c r="H84" s="81"/>
      <c r="I84" s="81"/>
      <c r="J84" s="82"/>
    </row>
    <row r="85" spans="1:10" ht="21.75" customHeight="1">
      <c r="A85" s="80"/>
      <c r="B85" s="81"/>
      <c r="C85" s="81"/>
      <c r="D85" s="81"/>
      <c r="E85" s="81"/>
      <c r="F85" s="81"/>
      <c r="G85" s="81"/>
      <c r="H85" s="81"/>
      <c r="I85" s="81"/>
      <c r="J85" s="82"/>
    </row>
    <row r="86" spans="1:10" ht="21.75" customHeight="1">
      <c r="A86" s="80"/>
      <c r="B86" s="81"/>
      <c r="C86" s="81"/>
      <c r="D86" s="81"/>
      <c r="E86" s="81"/>
      <c r="F86" s="81"/>
      <c r="G86" s="81"/>
      <c r="H86" s="81"/>
      <c r="I86" s="81"/>
      <c r="J86" s="82"/>
    </row>
    <row r="87" spans="1:10" ht="21.75" customHeight="1">
      <c r="A87" s="80"/>
      <c r="B87" s="81"/>
      <c r="C87" s="81"/>
      <c r="D87" s="81"/>
      <c r="E87" s="81"/>
      <c r="F87" s="81"/>
      <c r="G87" s="81"/>
      <c r="H87" s="81"/>
      <c r="I87" s="81"/>
      <c r="J87" s="82"/>
    </row>
    <row r="88" spans="1:10" ht="21.75" customHeight="1">
      <c r="A88" s="80"/>
      <c r="B88" s="81"/>
      <c r="C88" s="81"/>
      <c r="D88" s="81"/>
      <c r="E88" s="81"/>
      <c r="F88" s="81"/>
      <c r="G88" s="81"/>
      <c r="H88" s="81"/>
      <c r="I88" s="81"/>
      <c r="J88" s="82"/>
    </row>
    <row r="89" spans="1:10" ht="21.75" customHeight="1">
      <c r="A89" s="80"/>
      <c r="B89" s="81"/>
      <c r="C89" s="81"/>
      <c r="D89" s="81"/>
      <c r="E89" s="81"/>
      <c r="F89" s="81"/>
      <c r="G89" s="81"/>
      <c r="H89" s="81"/>
      <c r="I89" s="81"/>
      <c r="J89" s="82"/>
    </row>
    <row r="90" spans="1:10" ht="21.75" customHeight="1">
      <c r="A90" s="80"/>
      <c r="B90" s="81"/>
      <c r="C90" s="81"/>
      <c r="D90" s="81"/>
      <c r="E90" s="81"/>
      <c r="F90" s="81"/>
      <c r="G90" s="81"/>
      <c r="H90" s="81"/>
      <c r="I90" s="81"/>
      <c r="J90" s="82"/>
    </row>
    <row r="91" spans="1:10" ht="21.75" customHeight="1">
      <c r="A91" s="83"/>
      <c r="B91" s="84"/>
      <c r="C91" s="84"/>
      <c r="D91" s="84"/>
      <c r="E91" s="84"/>
      <c r="F91" s="84"/>
      <c r="G91" s="84"/>
      <c r="H91" s="84"/>
      <c r="I91" s="84"/>
      <c r="J91" s="85"/>
    </row>
  </sheetData>
  <sheetProtection sheet="1" objects="1" scenarios="1" formatCells="0" formatColumns="0" formatRows="0"/>
  <mergeCells count="21">
    <mergeCell ref="A77:J91"/>
    <mergeCell ref="A55:J55"/>
    <mergeCell ref="A56:J56"/>
    <mergeCell ref="B57:G57"/>
    <mergeCell ref="I57:J57"/>
    <mergeCell ref="A76:J76"/>
    <mergeCell ref="A58:A74"/>
    <mergeCell ref="G5:H5"/>
    <mergeCell ref="I5:J5"/>
    <mergeCell ref="H58:H74"/>
    <mergeCell ref="B58:G74"/>
    <mergeCell ref="B5:D5"/>
    <mergeCell ref="I58:J74"/>
    <mergeCell ref="A1:J1"/>
    <mergeCell ref="A2:D2"/>
    <mergeCell ref="F2:J2"/>
    <mergeCell ref="A3:C3"/>
    <mergeCell ref="F3:H3"/>
    <mergeCell ref="F4:F6"/>
    <mergeCell ref="G4:J4"/>
    <mergeCell ref="A5:A6"/>
  </mergeCells>
  <printOptions horizontalCentered="1"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21"/>
  <dimension ref="A1:U19"/>
  <sheetViews>
    <sheetView zoomScalePageLayoutView="0" workbookViewId="0" topLeftCell="A1">
      <selection activeCell="D35" sqref="D35"/>
    </sheetView>
  </sheetViews>
  <sheetFormatPr defaultColWidth="5.75390625" defaultRowHeight="12.75"/>
  <cols>
    <col min="1" max="1" width="5.75390625" style="0" customWidth="1"/>
    <col min="2" max="2" width="8.75390625" style="0" customWidth="1"/>
    <col min="3" max="3" width="7.75390625" style="0" customWidth="1"/>
    <col min="4" max="5" width="6.75390625" style="0" customWidth="1"/>
    <col min="6" max="8" width="5.75390625" style="0" customWidth="1"/>
    <col min="9" max="9" width="7.75390625" style="0" customWidth="1"/>
    <col min="10" max="12" width="5.75390625" style="0" customWidth="1"/>
    <col min="13" max="13" width="7.75390625" style="0" customWidth="1"/>
    <col min="14" max="17" width="5.75390625" style="0" customWidth="1"/>
    <col min="18" max="18" width="7.75390625" style="0" customWidth="1"/>
  </cols>
  <sheetData>
    <row r="1" spans="1:21" ht="12.75">
      <c r="A1" s="86" t="str">
        <f>"Zestawienie roczne "&amp;Ogólne!$B$2&amp;", dział: "&amp;Ogólne!$B$1</f>
        <v>Zestawienie roczne 2024, dział: nazwa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10" ht="19.5" customHeight="1" thickBot="1">
      <c r="A2" s="3" t="s">
        <v>135</v>
      </c>
      <c r="B2" s="3"/>
      <c r="C2" s="3"/>
      <c r="D2" s="3"/>
      <c r="E2" s="3"/>
      <c r="F2" s="3"/>
      <c r="G2" s="3"/>
      <c r="H2" s="3"/>
      <c r="I2" s="3"/>
      <c r="J2" s="3"/>
    </row>
    <row r="3" spans="1:21" s="35" customFormat="1" ht="19.5" customHeight="1">
      <c r="A3" s="100" t="s">
        <v>136</v>
      </c>
      <c r="B3" s="97" t="s">
        <v>137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 t="s">
        <v>153</v>
      </c>
      <c r="S3" s="97"/>
      <c r="T3" s="97"/>
      <c r="U3" s="98"/>
    </row>
    <row r="4" spans="1:21" s="35" customFormat="1" ht="12.75" customHeight="1">
      <c r="A4" s="101"/>
      <c r="B4" s="94" t="s">
        <v>156</v>
      </c>
      <c r="C4" s="94" t="s">
        <v>76</v>
      </c>
      <c r="D4" s="94" t="s">
        <v>139</v>
      </c>
      <c r="E4" s="94"/>
      <c r="F4" s="95" t="s">
        <v>142</v>
      </c>
      <c r="G4" s="95" t="s">
        <v>143</v>
      </c>
      <c r="H4" s="95" t="s">
        <v>144</v>
      </c>
      <c r="I4" s="94" t="s">
        <v>76</v>
      </c>
      <c r="J4" s="95" t="s">
        <v>145</v>
      </c>
      <c r="K4" s="95" t="s">
        <v>146</v>
      </c>
      <c r="L4" s="95" t="s">
        <v>144</v>
      </c>
      <c r="M4" s="94" t="s">
        <v>76</v>
      </c>
      <c r="N4" s="94" t="s">
        <v>150</v>
      </c>
      <c r="O4" s="94"/>
      <c r="P4" s="95" t="s">
        <v>151</v>
      </c>
      <c r="Q4" s="95" t="s">
        <v>152</v>
      </c>
      <c r="R4" s="94" t="s">
        <v>76</v>
      </c>
      <c r="S4" s="95" t="s">
        <v>154</v>
      </c>
      <c r="T4" s="95" t="s">
        <v>155</v>
      </c>
      <c r="U4" s="99" t="s">
        <v>144</v>
      </c>
    </row>
    <row r="5" spans="1:21" s="35" customFormat="1" ht="54" customHeight="1">
      <c r="A5" s="101"/>
      <c r="B5" s="94"/>
      <c r="C5" s="94"/>
      <c r="D5" s="40" t="s">
        <v>141</v>
      </c>
      <c r="E5" s="37" t="s">
        <v>140</v>
      </c>
      <c r="F5" s="95"/>
      <c r="G5" s="95"/>
      <c r="H5" s="95"/>
      <c r="I5" s="94"/>
      <c r="J5" s="95"/>
      <c r="K5" s="95"/>
      <c r="L5" s="95"/>
      <c r="M5" s="94"/>
      <c r="N5" s="36" t="s">
        <v>148</v>
      </c>
      <c r="O5" s="36" t="s">
        <v>149</v>
      </c>
      <c r="P5" s="95"/>
      <c r="Q5" s="95"/>
      <c r="R5" s="94"/>
      <c r="S5" s="95"/>
      <c r="T5" s="95"/>
      <c r="U5" s="99"/>
    </row>
    <row r="6" spans="1:21" s="35" customFormat="1" ht="15.75" customHeight="1">
      <c r="A6" s="101"/>
      <c r="B6" s="94"/>
      <c r="C6" s="94" t="s">
        <v>138</v>
      </c>
      <c r="D6" s="94"/>
      <c r="E6" s="94"/>
      <c r="F6" s="94"/>
      <c r="G6" s="94"/>
      <c r="H6" s="94"/>
      <c r="I6" s="94" t="s">
        <v>147</v>
      </c>
      <c r="J6" s="94"/>
      <c r="K6" s="94"/>
      <c r="L6" s="94"/>
      <c r="M6" s="91" t="s">
        <v>157</v>
      </c>
      <c r="N6" s="92"/>
      <c r="O6" s="92"/>
      <c r="P6" s="92"/>
      <c r="Q6" s="92"/>
      <c r="R6" s="92"/>
      <c r="S6" s="92"/>
      <c r="T6" s="92"/>
      <c r="U6" s="96"/>
    </row>
    <row r="7" spans="1:21" s="7" customFormat="1" ht="24.75" customHeight="1">
      <c r="A7" s="38" t="s">
        <v>49</v>
      </c>
      <c r="B7" s="41">
        <v>0</v>
      </c>
      <c r="C7" s="44">
        <f>SUM(D7:H7)</f>
        <v>0</v>
      </c>
      <c r="D7" s="41"/>
      <c r="E7" s="41"/>
      <c r="F7" s="41"/>
      <c r="G7" s="41"/>
      <c r="H7" s="41"/>
      <c r="I7" s="44">
        <f>SUM(J7:L7)</f>
        <v>0</v>
      </c>
      <c r="J7" s="41"/>
      <c r="K7" s="41"/>
      <c r="L7" s="41"/>
      <c r="M7" s="44">
        <f>SUM(N7:Q7)</f>
        <v>0</v>
      </c>
      <c r="N7" s="41"/>
      <c r="O7" s="41"/>
      <c r="P7" s="41"/>
      <c r="Q7" s="41"/>
      <c r="R7" s="44">
        <f>SUM(S7:U7)</f>
        <v>0</v>
      </c>
      <c r="S7" s="41"/>
      <c r="T7" s="41"/>
      <c r="U7" s="42"/>
    </row>
    <row r="8" spans="1:21" s="7" customFormat="1" ht="24.75" customHeight="1">
      <c r="A8" s="38" t="s">
        <v>50</v>
      </c>
      <c r="B8" s="41"/>
      <c r="C8" s="44">
        <f aca="true" t="shared" si="0" ref="C8:C18">SUM(D8:H8)</f>
        <v>0</v>
      </c>
      <c r="D8" s="41"/>
      <c r="E8" s="41"/>
      <c r="F8" s="41"/>
      <c r="G8" s="41"/>
      <c r="H8" s="41"/>
      <c r="I8" s="44">
        <f aca="true" t="shared" si="1" ref="I8:I17">SUM(J8:L8)</f>
        <v>0</v>
      </c>
      <c r="J8" s="41"/>
      <c r="K8" s="41"/>
      <c r="L8" s="41"/>
      <c r="M8" s="44">
        <f aca="true" t="shared" si="2" ref="M8:M17">SUM(N8:Q8)</f>
        <v>0</v>
      </c>
      <c r="N8" s="41"/>
      <c r="O8" s="41"/>
      <c r="P8" s="41"/>
      <c r="Q8" s="41"/>
      <c r="R8" s="44">
        <f aca="true" t="shared" si="3" ref="R8:R17">SUM(S8:U8)</f>
        <v>0</v>
      </c>
      <c r="S8" s="41"/>
      <c r="T8" s="41"/>
      <c r="U8" s="42"/>
    </row>
    <row r="9" spans="1:21" s="7" customFormat="1" ht="24.75" customHeight="1">
      <c r="A9" s="38" t="s">
        <v>51</v>
      </c>
      <c r="B9" s="41"/>
      <c r="C9" s="44">
        <f t="shared" si="0"/>
        <v>0</v>
      </c>
      <c r="D9" s="41"/>
      <c r="E9" s="41"/>
      <c r="F9" s="41"/>
      <c r="G9" s="41"/>
      <c r="H9" s="41"/>
      <c r="I9" s="44">
        <f t="shared" si="1"/>
        <v>0</v>
      </c>
      <c r="J9" s="41"/>
      <c r="K9" s="41"/>
      <c r="L9" s="41"/>
      <c r="M9" s="44">
        <f t="shared" si="2"/>
        <v>0</v>
      </c>
      <c r="N9" s="41"/>
      <c r="O9" s="41"/>
      <c r="P9" s="41"/>
      <c r="Q9" s="41"/>
      <c r="R9" s="44">
        <f t="shared" si="3"/>
        <v>0</v>
      </c>
      <c r="S9" s="41"/>
      <c r="T9" s="41"/>
      <c r="U9" s="42"/>
    </row>
    <row r="10" spans="1:21" s="7" customFormat="1" ht="24.75" customHeight="1">
      <c r="A10" s="38" t="s">
        <v>52</v>
      </c>
      <c r="B10" s="41"/>
      <c r="C10" s="44">
        <f t="shared" si="0"/>
        <v>0</v>
      </c>
      <c r="D10" s="41"/>
      <c r="E10" s="41"/>
      <c r="F10" s="41"/>
      <c r="G10" s="41"/>
      <c r="H10" s="41"/>
      <c r="I10" s="44">
        <f t="shared" si="1"/>
        <v>0</v>
      </c>
      <c r="J10" s="41"/>
      <c r="K10" s="41"/>
      <c r="L10" s="41"/>
      <c r="M10" s="44">
        <f t="shared" si="2"/>
        <v>0</v>
      </c>
      <c r="N10" s="41"/>
      <c r="O10" s="41"/>
      <c r="P10" s="41"/>
      <c r="Q10" s="41"/>
      <c r="R10" s="44">
        <f t="shared" si="3"/>
        <v>0</v>
      </c>
      <c r="S10" s="41"/>
      <c r="T10" s="41"/>
      <c r="U10" s="42"/>
    </row>
    <row r="11" spans="1:21" s="7" customFormat="1" ht="24.75" customHeight="1">
      <c r="A11" s="38" t="s">
        <v>53</v>
      </c>
      <c r="B11" s="41"/>
      <c r="C11" s="44">
        <f t="shared" si="0"/>
        <v>0</v>
      </c>
      <c r="D11" s="41"/>
      <c r="E11" s="41"/>
      <c r="F11" s="41"/>
      <c r="G11" s="41"/>
      <c r="H11" s="41"/>
      <c r="I11" s="44">
        <f t="shared" si="1"/>
        <v>0</v>
      </c>
      <c r="J11" s="41"/>
      <c r="K11" s="41"/>
      <c r="L11" s="41"/>
      <c r="M11" s="44">
        <f t="shared" si="2"/>
        <v>0</v>
      </c>
      <c r="N11" s="41"/>
      <c r="O11" s="41"/>
      <c r="P11" s="41"/>
      <c r="Q11" s="41"/>
      <c r="R11" s="44">
        <f t="shared" si="3"/>
        <v>0</v>
      </c>
      <c r="S11" s="41"/>
      <c r="T11" s="41"/>
      <c r="U11" s="42"/>
    </row>
    <row r="12" spans="1:21" s="7" customFormat="1" ht="24.75" customHeight="1">
      <c r="A12" s="38" t="s">
        <v>54</v>
      </c>
      <c r="B12" s="41"/>
      <c r="C12" s="44">
        <f t="shared" si="0"/>
        <v>0</v>
      </c>
      <c r="D12" s="41"/>
      <c r="E12" s="41"/>
      <c r="F12" s="41"/>
      <c r="G12" s="41"/>
      <c r="H12" s="41"/>
      <c r="I12" s="44">
        <f t="shared" si="1"/>
        <v>0</v>
      </c>
      <c r="J12" s="41"/>
      <c r="K12" s="41"/>
      <c r="L12" s="41"/>
      <c r="M12" s="44">
        <f t="shared" si="2"/>
        <v>0</v>
      </c>
      <c r="N12" s="41"/>
      <c r="O12" s="41"/>
      <c r="P12" s="41"/>
      <c r="Q12" s="41"/>
      <c r="R12" s="44">
        <f t="shared" si="3"/>
        <v>0</v>
      </c>
      <c r="S12" s="41"/>
      <c r="T12" s="41"/>
      <c r="U12" s="42"/>
    </row>
    <row r="13" spans="1:21" s="7" customFormat="1" ht="24.75" customHeight="1">
      <c r="A13" s="38" t="s">
        <v>55</v>
      </c>
      <c r="B13" s="41"/>
      <c r="C13" s="44">
        <f t="shared" si="0"/>
        <v>0</v>
      </c>
      <c r="D13" s="41"/>
      <c r="E13" s="41"/>
      <c r="F13" s="41"/>
      <c r="G13" s="41"/>
      <c r="H13" s="41"/>
      <c r="I13" s="44">
        <f t="shared" si="1"/>
        <v>0</v>
      </c>
      <c r="J13" s="41"/>
      <c r="K13" s="41"/>
      <c r="L13" s="41"/>
      <c r="M13" s="44">
        <f t="shared" si="2"/>
        <v>0</v>
      </c>
      <c r="N13" s="41"/>
      <c r="O13" s="41"/>
      <c r="P13" s="41"/>
      <c r="Q13" s="41"/>
      <c r="R13" s="44">
        <f t="shared" si="3"/>
        <v>0</v>
      </c>
      <c r="S13" s="41"/>
      <c r="T13" s="41"/>
      <c r="U13" s="42"/>
    </row>
    <row r="14" spans="1:21" s="7" customFormat="1" ht="24.75" customHeight="1">
      <c r="A14" s="38" t="s">
        <v>56</v>
      </c>
      <c r="B14" s="41"/>
      <c r="C14" s="44">
        <f t="shared" si="0"/>
        <v>0</v>
      </c>
      <c r="D14" s="41"/>
      <c r="E14" s="41"/>
      <c r="F14" s="41"/>
      <c r="G14" s="41"/>
      <c r="H14" s="41"/>
      <c r="I14" s="44">
        <f t="shared" si="1"/>
        <v>0</v>
      </c>
      <c r="J14" s="41"/>
      <c r="K14" s="41"/>
      <c r="L14" s="41"/>
      <c r="M14" s="44">
        <f t="shared" si="2"/>
        <v>0</v>
      </c>
      <c r="N14" s="41"/>
      <c r="O14" s="41"/>
      <c r="P14" s="41"/>
      <c r="Q14" s="41"/>
      <c r="R14" s="44">
        <f t="shared" si="3"/>
        <v>0</v>
      </c>
      <c r="S14" s="41"/>
      <c r="T14" s="41"/>
      <c r="U14" s="42"/>
    </row>
    <row r="15" spans="1:21" s="7" customFormat="1" ht="24.75" customHeight="1">
      <c r="A15" s="38" t="s">
        <v>57</v>
      </c>
      <c r="B15" s="41"/>
      <c r="C15" s="44">
        <f t="shared" si="0"/>
        <v>0</v>
      </c>
      <c r="D15" s="41"/>
      <c r="E15" s="41"/>
      <c r="F15" s="41"/>
      <c r="G15" s="41"/>
      <c r="H15" s="41"/>
      <c r="I15" s="44">
        <f t="shared" si="1"/>
        <v>0</v>
      </c>
      <c r="J15" s="41"/>
      <c r="K15" s="41"/>
      <c r="L15" s="41"/>
      <c r="M15" s="44">
        <f t="shared" si="2"/>
        <v>0</v>
      </c>
      <c r="N15" s="41"/>
      <c r="O15" s="41"/>
      <c r="P15" s="41"/>
      <c r="Q15" s="41"/>
      <c r="R15" s="44">
        <f t="shared" si="3"/>
        <v>0</v>
      </c>
      <c r="S15" s="41"/>
      <c r="T15" s="41"/>
      <c r="U15" s="42"/>
    </row>
    <row r="16" spans="1:21" s="7" customFormat="1" ht="24.75" customHeight="1">
      <c r="A16" s="38" t="s">
        <v>58</v>
      </c>
      <c r="B16" s="41"/>
      <c r="C16" s="44">
        <f t="shared" si="0"/>
        <v>0</v>
      </c>
      <c r="D16" s="41"/>
      <c r="E16" s="41"/>
      <c r="F16" s="41"/>
      <c r="G16" s="41"/>
      <c r="H16" s="41"/>
      <c r="I16" s="44">
        <f t="shared" si="1"/>
        <v>0</v>
      </c>
      <c r="J16" s="41"/>
      <c r="K16" s="41"/>
      <c r="L16" s="41"/>
      <c r="M16" s="44">
        <f t="shared" si="2"/>
        <v>0</v>
      </c>
      <c r="N16" s="41"/>
      <c r="O16" s="41"/>
      <c r="P16" s="41"/>
      <c r="Q16" s="41"/>
      <c r="R16" s="44">
        <f t="shared" si="3"/>
        <v>0</v>
      </c>
      <c r="S16" s="41"/>
      <c r="T16" s="41"/>
      <c r="U16" s="42"/>
    </row>
    <row r="17" spans="1:21" s="7" customFormat="1" ht="24.75" customHeight="1">
      <c r="A17" s="38" t="s">
        <v>59</v>
      </c>
      <c r="B17" s="41"/>
      <c r="C17" s="44">
        <f t="shared" si="0"/>
        <v>0</v>
      </c>
      <c r="D17" s="41"/>
      <c r="E17" s="41"/>
      <c r="F17" s="41"/>
      <c r="G17" s="41"/>
      <c r="H17" s="41"/>
      <c r="I17" s="44">
        <f t="shared" si="1"/>
        <v>0</v>
      </c>
      <c r="J17" s="41"/>
      <c r="K17" s="41"/>
      <c r="L17" s="41"/>
      <c r="M17" s="44">
        <f t="shared" si="2"/>
        <v>0</v>
      </c>
      <c r="N17" s="41"/>
      <c r="O17" s="41"/>
      <c r="P17" s="41"/>
      <c r="Q17" s="41"/>
      <c r="R17" s="44">
        <f t="shared" si="3"/>
        <v>0</v>
      </c>
      <c r="S17" s="41"/>
      <c r="T17" s="41"/>
      <c r="U17" s="42"/>
    </row>
    <row r="18" spans="1:21" s="7" customFormat="1" ht="24.75" customHeight="1">
      <c r="A18" s="38" t="s">
        <v>60</v>
      </c>
      <c r="B18" s="41"/>
      <c r="C18" s="44">
        <f t="shared" si="0"/>
        <v>0</v>
      </c>
      <c r="D18" s="41"/>
      <c r="E18" s="41"/>
      <c r="F18" s="41"/>
      <c r="G18" s="41"/>
      <c r="H18" s="41"/>
      <c r="I18" s="44">
        <f>SUM(J18:L18)</f>
        <v>0</v>
      </c>
      <c r="J18" s="41"/>
      <c r="K18" s="41"/>
      <c r="L18" s="41"/>
      <c r="M18" s="44">
        <f>SUM(N18:Q18)</f>
        <v>0</v>
      </c>
      <c r="N18" s="41"/>
      <c r="O18" s="41"/>
      <c r="P18" s="41"/>
      <c r="Q18" s="41"/>
      <c r="R18" s="44">
        <f>SUM(S18:U18)</f>
        <v>0</v>
      </c>
      <c r="S18" s="41"/>
      <c r="T18" s="41"/>
      <c r="U18" s="42"/>
    </row>
    <row r="19" spans="1:21" s="7" customFormat="1" ht="46.5" customHeight="1" thickBot="1">
      <c r="A19" s="39" t="s">
        <v>76</v>
      </c>
      <c r="B19" s="43"/>
      <c r="C19" s="45">
        <f>SUM(C7:C18)</f>
        <v>0</v>
      </c>
      <c r="D19" s="45">
        <f>SUM(D7:D18)</f>
        <v>0</v>
      </c>
      <c r="E19" s="45">
        <f aca="true" t="shared" si="4" ref="E19:T19">SUM(E7:E18)</f>
        <v>0</v>
      </c>
      <c r="F19" s="45">
        <f t="shared" si="4"/>
        <v>0</v>
      </c>
      <c r="G19" s="45">
        <f t="shared" si="4"/>
        <v>0</v>
      </c>
      <c r="H19" s="45">
        <f t="shared" si="4"/>
        <v>0</v>
      </c>
      <c r="I19" s="45">
        <f t="shared" si="4"/>
        <v>0</v>
      </c>
      <c r="J19" s="45">
        <f t="shared" si="4"/>
        <v>0</v>
      </c>
      <c r="K19" s="45">
        <f t="shared" si="4"/>
        <v>0</v>
      </c>
      <c r="L19" s="45">
        <f t="shared" si="4"/>
        <v>0</v>
      </c>
      <c r="M19" s="45">
        <f t="shared" si="4"/>
        <v>0</v>
      </c>
      <c r="N19" s="45">
        <f t="shared" si="4"/>
        <v>0</v>
      </c>
      <c r="O19" s="45">
        <f t="shared" si="4"/>
        <v>0</v>
      </c>
      <c r="P19" s="45">
        <f t="shared" si="4"/>
        <v>0</v>
      </c>
      <c r="Q19" s="45">
        <f t="shared" si="4"/>
        <v>0</v>
      </c>
      <c r="R19" s="45">
        <f t="shared" si="4"/>
        <v>0</v>
      </c>
      <c r="S19" s="45">
        <f t="shared" si="4"/>
        <v>0</v>
      </c>
      <c r="T19" s="45">
        <f t="shared" si="4"/>
        <v>0</v>
      </c>
      <c r="U19" s="46">
        <f>SUM(U7:U18)</f>
        <v>0</v>
      </c>
    </row>
  </sheetData>
  <sheetProtection sheet="1" objects="1" scenarios="1" formatCells="0" formatColumns="0" formatRows="0" insertColumns="0"/>
  <mergeCells count="25">
    <mergeCell ref="A1:U1"/>
    <mergeCell ref="Q4:Q5"/>
    <mergeCell ref="B3:Q3"/>
    <mergeCell ref="R4:R5"/>
    <mergeCell ref="R3:U3"/>
    <mergeCell ref="S4:S5"/>
    <mergeCell ref="T4:T5"/>
    <mergeCell ref="U4:U5"/>
    <mergeCell ref="A3:A6"/>
    <mergeCell ref="B4:B6"/>
    <mergeCell ref="I6:L6"/>
    <mergeCell ref="M4:M5"/>
    <mergeCell ref="N4:O4"/>
    <mergeCell ref="P4:P5"/>
    <mergeCell ref="I4:I5"/>
    <mergeCell ref="J4:J5"/>
    <mergeCell ref="K4:K5"/>
    <mergeCell ref="L4:L5"/>
    <mergeCell ref="M6:U6"/>
    <mergeCell ref="C4:C5"/>
    <mergeCell ref="C6:H6"/>
    <mergeCell ref="D4:E4"/>
    <mergeCell ref="F4:F5"/>
    <mergeCell ref="G4:G5"/>
    <mergeCell ref="H4:H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9"/>
  <dimension ref="A1:X31"/>
  <sheetViews>
    <sheetView zoomScalePageLayoutView="0" workbookViewId="0" topLeftCell="A1">
      <selection activeCell="AA7" sqref="AA7"/>
    </sheetView>
  </sheetViews>
  <sheetFormatPr defaultColWidth="9.00390625" defaultRowHeight="12.75"/>
  <cols>
    <col min="1" max="1" width="4.75390625" style="3" customWidth="1"/>
    <col min="2" max="2" width="6.75390625" style="3" customWidth="1"/>
    <col min="3" max="17" width="5.75390625" style="3" customWidth="1"/>
    <col min="18" max="18" width="8.625" style="3" customWidth="1"/>
    <col min="19" max="19" width="1.00390625" style="3" customWidth="1"/>
    <col min="20" max="24" width="7.75390625" style="3" customWidth="1"/>
    <col min="25" max="16384" width="9.125" style="3" customWidth="1"/>
  </cols>
  <sheetData>
    <row r="1" spans="1:24" ht="24.75" customHeight="1">
      <c r="A1" s="102" t="str">
        <f>"Zestawienie roczne "&amp;Ogólne!$B$2&amp;", dział: "&amp;Ogólne!$B$1</f>
        <v>Zestawienie roczne 2024, dział: nazwa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3" ht="15" customHeight="1">
      <c r="A2" s="15" t="s">
        <v>78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T2" s="126" t="s">
        <v>81</v>
      </c>
      <c r="U2" s="126"/>
      <c r="V2" s="126"/>
      <c r="W2" s="126"/>
    </row>
    <row r="3" spans="1:23" ht="18.75" customHeight="1">
      <c r="A3" s="103" t="s">
        <v>44</v>
      </c>
      <c r="B3" s="108" t="s">
        <v>67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  <c r="R3" s="104" t="s">
        <v>77</v>
      </c>
      <c r="T3" s="122" t="s">
        <v>79</v>
      </c>
      <c r="U3" s="114" t="s">
        <v>25</v>
      </c>
      <c r="V3" s="125"/>
      <c r="W3" s="115"/>
    </row>
    <row r="4" spans="1:23" ht="18.75" customHeight="1">
      <c r="A4" s="103"/>
      <c r="B4" s="111" t="s">
        <v>10</v>
      </c>
      <c r="C4" s="108" t="s">
        <v>68</v>
      </c>
      <c r="D4" s="109"/>
      <c r="E4" s="109"/>
      <c r="F4" s="109"/>
      <c r="G4" s="109"/>
      <c r="H4" s="109"/>
      <c r="I4" s="109"/>
      <c r="J4" s="110"/>
      <c r="K4" s="108" t="s">
        <v>69</v>
      </c>
      <c r="L4" s="109"/>
      <c r="M4" s="109"/>
      <c r="N4" s="109"/>
      <c r="O4" s="109"/>
      <c r="P4" s="109"/>
      <c r="Q4" s="110"/>
      <c r="R4" s="104"/>
      <c r="T4" s="123"/>
      <c r="U4" s="113" t="s">
        <v>80</v>
      </c>
      <c r="V4" s="113" t="s">
        <v>27</v>
      </c>
      <c r="W4" s="113" t="s">
        <v>26</v>
      </c>
    </row>
    <row r="5" spans="1:23" ht="18.75" customHeight="1">
      <c r="A5" s="103"/>
      <c r="B5" s="112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49</v>
      </c>
      <c r="Q5" s="10" t="s">
        <v>75</v>
      </c>
      <c r="R5" s="104"/>
      <c r="T5" s="124"/>
      <c r="U5" s="113"/>
      <c r="V5" s="113"/>
      <c r="W5" s="113"/>
    </row>
    <row r="6" spans="1:23" ht="18.75" customHeight="1">
      <c r="A6" s="10" t="s">
        <v>49</v>
      </c>
      <c r="B6" s="4">
        <f>SUM(C6:J6)</f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4">
        <f>B6</f>
        <v>0</v>
      </c>
      <c r="T6" s="8" t="s">
        <v>49</v>
      </c>
      <c r="U6" s="20"/>
      <c r="V6" s="20"/>
      <c r="W6" s="20"/>
    </row>
    <row r="7" spans="1:23" ht="18.75" customHeight="1">
      <c r="A7" s="10" t="s">
        <v>50</v>
      </c>
      <c r="B7" s="4">
        <f aca="true" t="shared" si="0" ref="B7:B17">SUM(C7:J7)</f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4">
        <f>B7+R6</f>
        <v>0</v>
      </c>
      <c r="T7" s="8" t="s">
        <v>50</v>
      </c>
      <c r="U7" s="20"/>
      <c r="V7" s="20"/>
      <c r="W7" s="20"/>
    </row>
    <row r="8" spans="1:23" ht="18.75" customHeight="1">
      <c r="A8" s="10" t="s">
        <v>51</v>
      </c>
      <c r="B8" s="4">
        <f t="shared" si="0"/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4">
        <f aca="true" t="shared" si="1" ref="R8:R16">B8+R7</f>
        <v>0</v>
      </c>
      <c r="T8" s="8" t="s">
        <v>51</v>
      </c>
      <c r="U8" s="20"/>
      <c r="V8" s="20"/>
      <c r="W8" s="20"/>
    </row>
    <row r="9" spans="1:23" ht="18.75" customHeight="1">
      <c r="A9" s="10" t="s">
        <v>52</v>
      </c>
      <c r="B9" s="4">
        <f t="shared" si="0"/>
        <v>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4">
        <f t="shared" si="1"/>
        <v>0</v>
      </c>
      <c r="T9" s="8" t="s">
        <v>52</v>
      </c>
      <c r="U9" s="20"/>
      <c r="V9" s="20"/>
      <c r="W9" s="20"/>
    </row>
    <row r="10" spans="1:23" ht="18.75" customHeight="1">
      <c r="A10" s="10" t="s">
        <v>53</v>
      </c>
      <c r="B10" s="4">
        <f t="shared" si="0"/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4">
        <f t="shared" si="1"/>
        <v>0</v>
      </c>
      <c r="T10" s="8" t="s">
        <v>76</v>
      </c>
      <c r="U10" s="16">
        <f>SUM(U6:U9)</f>
        <v>0</v>
      </c>
      <c r="V10" s="16">
        <f>SUM(V6:V9)</f>
        <v>0</v>
      </c>
      <c r="W10" s="8" t="s">
        <v>37</v>
      </c>
    </row>
    <row r="11" spans="1:23" ht="18.75" customHeight="1">
      <c r="A11" s="10" t="s">
        <v>54</v>
      </c>
      <c r="B11" s="4">
        <f t="shared" si="0"/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4">
        <f t="shared" si="1"/>
        <v>0</v>
      </c>
      <c r="T11" s="127" t="s">
        <v>84</v>
      </c>
      <c r="U11" s="127"/>
      <c r="V11" s="127"/>
      <c r="W11" s="127"/>
    </row>
    <row r="12" spans="1:24" ht="18.75" customHeight="1">
      <c r="A12" s="10" t="s">
        <v>55</v>
      </c>
      <c r="B12" s="4">
        <f t="shared" si="0"/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4">
        <f t="shared" si="1"/>
        <v>0</v>
      </c>
      <c r="T12" s="122" t="s">
        <v>79</v>
      </c>
      <c r="U12" s="114" t="s">
        <v>30</v>
      </c>
      <c r="V12" s="115"/>
      <c r="W12" s="114" t="s">
        <v>31</v>
      </c>
      <c r="X12" s="115"/>
    </row>
    <row r="13" spans="1:24" ht="18.75" customHeight="1">
      <c r="A13" s="10" t="s">
        <v>56</v>
      </c>
      <c r="B13" s="4">
        <f t="shared" si="0"/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4">
        <f t="shared" si="1"/>
        <v>0</v>
      </c>
      <c r="T13" s="123"/>
      <c r="U13" s="113" t="s">
        <v>32</v>
      </c>
      <c r="V13" s="113" t="s">
        <v>82</v>
      </c>
      <c r="W13" s="113" t="s">
        <v>32</v>
      </c>
      <c r="X13" s="113" t="s">
        <v>83</v>
      </c>
    </row>
    <row r="14" spans="1:24" ht="18.75" customHeight="1">
      <c r="A14" s="10" t="s">
        <v>57</v>
      </c>
      <c r="B14" s="4">
        <f t="shared" si="0"/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">
        <f t="shared" si="1"/>
        <v>0</v>
      </c>
      <c r="T14" s="124"/>
      <c r="U14" s="113"/>
      <c r="V14" s="113"/>
      <c r="W14" s="113"/>
      <c r="X14" s="113"/>
    </row>
    <row r="15" spans="1:24" ht="18.75" customHeight="1">
      <c r="A15" s="10" t="s">
        <v>58</v>
      </c>
      <c r="B15" s="4">
        <f t="shared" si="0"/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">
        <f t="shared" si="1"/>
        <v>0</v>
      </c>
      <c r="T15" s="8" t="s">
        <v>49</v>
      </c>
      <c r="U15" s="20"/>
      <c r="V15" s="20"/>
      <c r="W15" s="20"/>
      <c r="X15" s="17"/>
    </row>
    <row r="16" spans="1:24" ht="18.75" customHeight="1">
      <c r="A16" s="10" t="s">
        <v>59</v>
      </c>
      <c r="B16" s="4">
        <f t="shared" si="0"/>
        <v>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4">
        <f t="shared" si="1"/>
        <v>0</v>
      </c>
      <c r="T16" s="8" t="s">
        <v>50</v>
      </c>
      <c r="U16" s="20"/>
      <c r="V16" s="20"/>
      <c r="W16" s="20"/>
      <c r="X16" s="17"/>
    </row>
    <row r="17" spans="1:24" ht="18.75" customHeight="1">
      <c r="A17" s="10" t="s">
        <v>60</v>
      </c>
      <c r="B17" s="4">
        <f t="shared" si="0"/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4">
        <f>B17+R16</f>
        <v>0</v>
      </c>
      <c r="T17" s="8" t="s">
        <v>51</v>
      </c>
      <c r="U17" s="20"/>
      <c r="V17" s="20"/>
      <c r="W17" s="20"/>
      <c r="X17" s="17"/>
    </row>
    <row r="18" spans="1:24" ht="18.75" customHeight="1">
      <c r="A18" s="108" t="s">
        <v>76</v>
      </c>
      <c r="B18" s="110"/>
      <c r="C18" s="4">
        <f>SUM(C6:C17)</f>
        <v>0</v>
      </c>
      <c r="D18" s="4">
        <f aca="true" t="shared" si="2" ref="D18:Q18">SUM(D6:D17)</f>
        <v>0</v>
      </c>
      <c r="E18" s="4">
        <f t="shared" si="2"/>
        <v>0</v>
      </c>
      <c r="F18" s="4">
        <f t="shared" si="2"/>
        <v>0</v>
      </c>
      <c r="G18" s="4">
        <f t="shared" si="2"/>
        <v>0</v>
      </c>
      <c r="H18" s="4">
        <f t="shared" si="2"/>
        <v>0</v>
      </c>
      <c r="I18" s="4">
        <f>SUM(I6:I17)</f>
        <v>0</v>
      </c>
      <c r="J18" s="4">
        <f>SUM(J6:J17)</f>
        <v>0</v>
      </c>
      <c r="K18" s="4">
        <f t="shared" si="2"/>
        <v>0</v>
      </c>
      <c r="L18" s="4">
        <f t="shared" si="2"/>
        <v>0</v>
      </c>
      <c r="M18" s="4">
        <f t="shared" si="2"/>
        <v>0</v>
      </c>
      <c r="N18" s="4">
        <f t="shared" si="2"/>
        <v>0</v>
      </c>
      <c r="O18" s="4">
        <f t="shared" si="2"/>
        <v>0</v>
      </c>
      <c r="P18" s="4">
        <f t="shared" si="2"/>
        <v>0</v>
      </c>
      <c r="Q18" s="4">
        <f t="shared" si="2"/>
        <v>0</v>
      </c>
      <c r="R18" s="10">
        <f>R17</f>
        <v>0</v>
      </c>
      <c r="T18" s="8" t="s">
        <v>52</v>
      </c>
      <c r="U18" s="20"/>
      <c r="V18" s="20"/>
      <c r="W18" s="20"/>
      <c r="X18" s="17"/>
    </row>
    <row r="19" spans="20:24" ht="18.75" customHeight="1">
      <c r="T19" s="8" t="s">
        <v>76</v>
      </c>
      <c r="U19" s="16">
        <f>SUM(U15:U18)</f>
        <v>0</v>
      </c>
      <c r="V19" s="16">
        <f>SUM(V15:V18)</f>
        <v>0</v>
      </c>
      <c r="W19" s="16">
        <f>SUM(W15:W18)</f>
        <v>0</v>
      </c>
      <c r="X19" s="16">
        <f>SUM(X15:X18)</f>
        <v>0</v>
      </c>
    </row>
    <row r="20" ht="3.75" customHeight="1"/>
    <row r="22" spans="1:24" ht="12.75">
      <c r="A22" s="105" t="s">
        <v>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7"/>
    </row>
    <row r="23" spans="1:24" ht="12.75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8"/>
    </row>
    <row r="24" spans="1:24" ht="12.75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8"/>
    </row>
    <row r="25" spans="1:24" ht="12.7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8"/>
    </row>
    <row r="26" spans="1:24" ht="12.75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8"/>
    </row>
    <row r="27" spans="1:24" ht="12.7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8"/>
    </row>
    <row r="28" spans="1:24" ht="12.75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8"/>
    </row>
    <row r="29" spans="1:24" ht="12.75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8"/>
    </row>
    <row r="30" spans="1:24" ht="12.75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8"/>
    </row>
    <row r="31" spans="1:24" ht="12.75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1"/>
    </row>
  </sheetData>
  <sheetProtection sheet="1" objects="1" scenarios="1" formatCells="0" formatColumns="0" formatRows="0"/>
  <mergeCells count="24">
    <mergeCell ref="T2:W2"/>
    <mergeCell ref="T11:W11"/>
    <mergeCell ref="U4:U5"/>
    <mergeCell ref="V4:V5"/>
    <mergeCell ref="W4:W5"/>
    <mergeCell ref="W13:W14"/>
    <mergeCell ref="W12:X12"/>
    <mergeCell ref="C4:J4"/>
    <mergeCell ref="A23:X31"/>
    <mergeCell ref="A18:B18"/>
    <mergeCell ref="X13:X14"/>
    <mergeCell ref="T12:T14"/>
    <mergeCell ref="T3:T5"/>
    <mergeCell ref="U3:W3"/>
    <mergeCell ref="A1:X1"/>
    <mergeCell ref="A3:A5"/>
    <mergeCell ref="R3:R5"/>
    <mergeCell ref="A22:X22"/>
    <mergeCell ref="B3:Q3"/>
    <mergeCell ref="B4:B5"/>
    <mergeCell ref="K4:Q4"/>
    <mergeCell ref="V13:V14"/>
    <mergeCell ref="U13:U14"/>
    <mergeCell ref="U12:V1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J20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0" width="12.875" style="3" customWidth="1"/>
    <col min="11" max="16384" width="9.125" style="3" customWidth="1"/>
  </cols>
  <sheetData>
    <row r="1" spans="1:10" ht="15" customHeight="1">
      <c r="A1" s="86" t="str">
        <f>"Zestawienie roczne "&amp;Ogólne!$B$2&amp;", dział: "&amp;Ogólne!$B$1</f>
        <v>Zestawienie roczne 2024, dział: nazwa</v>
      </c>
      <c r="B1" s="86"/>
      <c r="C1" s="86"/>
      <c r="D1" s="86"/>
      <c r="E1" s="86"/>
      <c r="F1" s="86"/>
      <c r="G1" s="86"/>
      <c r="H1" s="86"/>
      <c r="I1" s="86"/>
      <c r="J1" s="86"/>
    </row>
    <row r="2" ht="36" customHeight="1">
      <c r="A2" s="3" t="s">
        <v>62</v>
      </c>
    </row>
    <row r="3" spans="1:10" ht="35.25" customHeight="1">
      <c r="A3" s="131" t="s">
        <v>61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8" customHeight="1">
      <c r="A4" s="132" t="s">
        <v>44</v>
      </c>
      <c r="B4" s="108" t="s">
        <v>43</v>
      </c>
      <c r="C4" s="109"/>
      <c r="D4" s="109"/>
      <c r="E4" s="109"/>
      <c r="F4" s="109"/>
      <c r="G4" s="109"/>
      <c r="H4" s="109"/>
      <c r="I4" s="109"/>
      <c r="J4" s="110"/>
    </row>
    <row r="5" spans="1:10" ht="18" customHeight="1">
      <c r="A5" s="132"/>
      <c r="B5" s="108" t="s">
        <v>45</v>
      </c>
      <c r="C5" s="109"/>
      <c r="D5" s="109"/>
      <c r="E5" s="109"/>
      <c r="F5" s="109"/>
      <c r="G5" s="110"/>
      <c r="H5" s="128" t="s">
        <v>64</v>
      </c>
      <c r="I5" s="128" t="s">
        <v>65</v>
      </c>
      <c r="J5" s="128" t="s">
        <v>66</v>
      </c>
    </row>
    <row r="6" spans="1:10" ht="18" customHeight="1">
      <c r="A6" s="132"/>
      <c r="B6" s="111" t="s">
        <v>2</v>
      </c>
      <c r="C6" s="108" t="s">
        <v>63</v>
      </c>
      <c r="D6" s="110"/>
      <c r="E6" s="128" t="s">
        <v>46</v>
      </c>
      <c r="F6" s="128" t="s">
        <v>47</v>
      </c>
      <c r="G6" s="128" t="s">
        <v>48</v>
      </c>
      <c r="H6" s="130"/>
      <c r="I6" s="130"/>
      <c r="J6" s="130"/>
    </row>
    <row r="7" spans="1:10" ht="18" customHeight="1">
      <c r="A7" s="132"/>
      <c r="B7" s="112"/>
      <c r="C7" s="10" t="s">
        <v>3</v>
      </c>
      <c r="D7" s="10" t="s">
        <v>4</v>
      </c>
      <c r="E7" s="129"/>
      <c r="F7" s="129"/>
      <c r="G7" s="129"/>
      <c r="H7" s="129"/>
      <c r="I7" s="129"/>
      <c r="J7" s="129"/>
    </row>
    <row r="8" spans="1:10" ht="21" customHeight="1">
      <c r="A8" s="10" t="s">
        <v>49</v>
      </c>
      <c r="B8" s="9">
        <f>SUM(C8:G8)</f>
        <v>0</v>
      </c>
      <c r="C8" s="9">
        <f>'01'!E39</f>
        <v>0</v>
      </c>
      <c r="D8" s="9">
        <f>'01'!F39</f>
        <v>0</v>
      </c>
      <c r="E8" s="9">
        <f>'01'!G39</f>
        <v>0</v>
      </c>
      <c r="F8" s="9">
        <f>'01'!H39</f>
        <v>0</v>
      </c>
      <c r="G8" s="9">
        <f>'01'!I39</f>
        <v>0</v>
      </c>
      <c r="H8" s="9">
        <f>'01'!J39</f>
        <v>0</v>
      </c>
      <c r="I8" s="9">
        <f>'01'!K39</f>
        <v>0</v>
      </c>
      <c r="J8" s="9">
        <f>'01'!L39</f>
        <v>0</v>
      </c>
    </row>
    <row r="9" spans="1:10" ht="21" customHeight="1">
      <c r="A9" s="10" t="s">
        <v>50</v>
      </c>
      <c r="B9" s="9">
        <f aca="true" t="shared" si="0" ref="B9:B19">SUM(C9:G9)</f>
        <v>0</v>
      </c>
      <c r="C9" s="9">
        <f>'02'!E39</f>
        <v>0</v>
      </c>
      <c r="D9" s="9">
        <f>'02'!F39</f>
        <v>0</v>
      </c>
      <c r="E9" s="9">
        <f>'02'!G39</f>
        <v>0</v>
      </c>
      <c r="F9" s="9">
        <f>'02'!H39</f>
        <v>0</v>
      </c>
      <c r="G9" s="9">
        <f>'02'!I39</f>
        <v>0</v>
      </c>
      <c r="H9" s="9">
        <f>'02'!J39</f>
        <v>0</v>
      </c>
      <c r="I9" s="9">
        <f>'02'!K39</f>
        <v>0</v>
      </c>
      <c r="J9" s="9">
        <f>'02'!L39</f>
        <v>0</v>
      </c>
    </row>
    <row r="10" spans="1:10" ht="21" customHeight="1">
      <c r="A10" s="10" t="s">
        <v>51</v>
      </c>
      <c r="B10" s="9">
        <f t="shared" si="0"/>
        <v>0</v>
      </c>
      <c r="C10" s="9">
        <f>'03'!E39</f>
        <v>0</v>
      </c>
      <c r="D10" s="9">
        <f>'03'!F39</f>
        <v>0</v>
      </c>
      <c r="E10" s="9">
        <f>'03'!G39</f>
        <v>0</v>
      </c>
      <c r="F10" s="9">
        <f>'03'!H39</f>
        <v>0</v>
      </c>
      <c r="G10" s="9">
        <f>'03'!I39</f>
        <v>0</v>
      </c>
      <c r="H10" s="9">
        <f>'03'!J39</f>
        <v>0</v>
      </c>
      <c r="I10" s="9">
        <f>'03'!K39</f>
        <v>0</v>
      </c>
      <c r="J10" s="9">
        <f>'03'!L39</f>
        <v>0</v>
      </c>
    </row>
    <row r="11" spans="1:10" ht="21" customHeight="1">
      <c r="A11" s="10" t="s">
        <v>52</v>
      </c>
      <c r="B11" s="9">
        <f t="shared" si="0"/>
        <v>0</v>
      </c>
      <c r="C11" s="9">
        <f>'04'!E39</f>
        <v>0</v>
      </c>
      <c r="D11" s="9">
        <f>'04'!F39</f>
        <v>0</v>
      </c>
      <c r="E11" s="9">
        <f>'04'!G39</f>
        <v>0</v>
      </c>
      <c r="F11" s="9">
        <f>'04'!H39</f>
        <v>0</v>
      </c>
      <c r="G11" s="9">
        <f>'04'!I39</f>
        <v>0</v>
      </c>
      <c r="H11" s="9">
        <f>'04'!J39</f>
        <v>0</v>
      </c>
      <c r="I11" s="9">
        <f>'04'!K39</f>
        <v>0</v>
      </c>
      <c r="J11" s="9">
        <f>'04'!L39</f>
        <v>0</v>
      </c>
    </row>
    <row r="12" spans="1:10" ht="21" customHeight="1">
      <c r="A12" s="10" t="s">
        <v>53</v>
      </c>
      <c r="B12" s="9">
        <f t="shared" si="0"/>
        <v>0</v>
      </c>
      <c r="C12" s="9">
        <f>'05'!E39</f>
        <v>0</v>
      </c>
      <c r="D12" s="9">
        <f>'05'!F39</f>
        <v>0</v>
      </c>
      <c r="E12" s="9">
        <f>'05'!G39</f>
        <v>0</v>
      </c>
      <c r="F12" s="9">
        <f>'05'!H39</f>
        <v>0</v>
      </c>
      <c r="G12" s="9">
        <f>'05'!I39</f>
        <v>0</v>
      </c>
      <c r="H12" s="9">
        <f>'05'!J39</f>
        <v>0</v>
      </c>
      <c r="I12" s="9">
        <f>'05'!K39</f>
        <v>0</v>
      </c>
      <c r="J12" s="9">
        <f>'05'!L39</f>
        <v>0</v>
      </c>
    </row>
    <row r="13" spans="1:10" ht="21" customHeight="1">
      <c r="A13" s="10" t="s">
        <v>54</v>
      </c>
      <c r="B13" s="9">
        <f t="shared" si="0"/>
        <v>0</v>
      </c>
      <c r="C13" s="9">
        <f>'06'!E39</f>
        <v>0</v>
      </c>
      <c r="D13" s="9">
        <f>'06'!F39</f>
        <v>0</v>
      </c>
      <c r="E13" s="9">
        <f>'06'!G39</f>
        <v>0</v>
      </c>
      <c r="F13" s="9">
        <f>'06'!H39</f>
        <v>0</v>
      </c>
      <c r="G13" s="9">
        <f>'06'!I39</f>
        <v>0</v>
      </c>
      <c r="H13" s="9">
        <f>'06'!J39</f>
        <v>0</v>
      </c>
      <c r="I13" s="9">
        <f>'06'!K39</f>
        <v>0</v>
      </c>
      <c r="J13" s="9">
        <f>'06'!L39</f>
        <v>0</v>
      </c>
    </row>
    <row r="14" spans="1:10" ht="21" customHeight="1">
      <c r="A14" s="10" t="s">
        <v>55</v>
      </c>
      <c r="B14" s="9">
        <f t="shared" si="0"/>
        <v>0</v>
      </c>
      <c r="C14" s="9">
        <f>'07'!E39</f>
        <v>0</v>
      </c>
      <c r="D14" s="9">
        <f>'07'!F39</f>
        <v>0</v>
      </c>
      <c r="E14" s="9">
        <f>'07'!G39</f>
        <v>0</v>
      </c>
      <c r="F14" s="9">
        <f>'07'!H39</f>
        <v>0</v>
      </c>
      <c r="G14" s="9">
        <f>'07'!I39</f>
        <v>0</v>
      </c>
      <c r="H14" s="9">
        <f>'07'!J39</f>
        <v>0</v>
      </c>
      <c r="I14" s="9">
        <f>'07'!K39</f>
        <v>0</v>
      </c>
      <c r="J14" s="9">
        <f>'07'!L39</f>
        <v>0</v>
      </c>
    </row>
    <row r="15" spans="1:10" ht="21" customHeight="1">
      <c r="A15" s="10" t="s">
        <v>56</v>
      </c>
      <c r="B15" s="9">
        <f t="shared" si="0"/>
        <v>0</v>
      </c>
      <c r="C15" s="9">
        <f>'08'!E39</f>
        <v>0</v>
      </c>
      <c r="D15" s="9">
        <f>'08'!F39</f>
        <v>0</v>
      </c>
      <c r="E15" s="9">
        <f>'08'!G39</f>
        <v>0</v>
      </c>
      <c r="F15" s="9">
        <f>'08'!H39</f>
        <v>0</v>
      </c>
      <c r="G15" s="9">
        <f>'08'!I39</f>
        <v>0</v>
      </c>
      <c r="H15" s="9">
        <f>'08'!J39</f>
        <v>0</v>
      </c>
      <c r="I15" s="9">
        <f>'08'!K39</f>
        <v>0</v>
      </c>
      <c r="J15" s="9">
        <f>'08'!L39</f>
        <v>0</v>
      </c>
    </row>
    <row r="16" spans="1:10" ht="21" customHeight="1">
      <c r="A16" s="10" t="s">
        <v>57</v>
      </c>
      <c r="B16" s="9">
        <f t="shared" si="0"/>
        <v>0</v>
      </c>
      <c r="C16" s="9">
        <f>'09'!E39</f>
        <v>0</v>
      </c>
      <c r="D16" s="9">
        <f>'09'!F39</f>
        <v>0</v>
      </c>
      <c r="E16" s="9">
        <f>'09'!G39</f>
        <v>0</v>
      </c>
      <c r="F16" s="9">
        <f>'09'!H39</f>
        <v>0</v>
      </c>
      <c r="G16" s="9">
        <f>'09'!I39</f>
        <v>0</v>
      </c>
      <c r="H16" s="9">
        <f>'09'!J39</f>
        <v>0</v>
      </c>
      <c r="I16" s="9">
        <f>'09'!K39</f>
        <v>0</v>
      </c>
      <c r="J16" s="9">
        <f>'09'!L39</f>
        <v>0</v>
      </c>
    </row>
    <row r="17" spans="1:10" ht="21" customHeight="1">
      <c r="A17" s="10" t="s">
        <v>58</v>
      </c>
      <c r="B17" s="9">
        <f t="shared" si="0"/>
        <v>0</v>
      </c>
      <c r="C17" s="9">
        <f>'10'!E39</f>
        <v>0</v>
      </c>
      <c r="D17" s="9">
        <f>'10'!F39</f>
        <v>0</v>
      </c>
      <c r="E17" s="9">
        <f>'10'!G39</f>
        <v>0</v>
      </c>
      <c r="F17" s="9">
        <f>'10'!H39</f>
        <v>0</v>
      </c>
      <c r="G17" s="9">
        <f>'10'!I39</f>
        <v>0</v>
      </c>
      <c r="H17" s="9">
        <f>'10'!J39</f>
        <v>0</v>
      </c>
      <c r="I17" s="9">
        <f>'10'!K39</f>
        <v>0</v>
      </c>
      <c r="J17" s="9">
        <f>'10'!L39</f>
        <v>0</v>
      </c>
    </row>
    <row r="18" spans="1:10" ht="21" customHeight="1">
      <c r="A18" s="10" t="s">
        <v>59</v>
      </c>
      <c r="B18" s="9">
        <f t="shared" si="0"/>
        <v>0</v>
      </c>
      <c r="C18" s="9">
        <f>'11'!E39</f>
        <v>0</v>
      </c>
      <c r="D18" s="9">
        <f>'11'!F39</f>
        <v>0</v>
      </c>
      <c r="E18" s="9">
        <f>'11'!G39</f>
        <v>0</v>
      </c>
      <c r="F18" s="9">
        <f>'11'!H39</f>
        <v>0</v>
      </c>
      <c r="G18" s="9">
        <f>'11'!I39</f>
        <v>0</v>
      </c>
      <c r="H18" s="9">
        <f>'11'!J39</f>
        <v>0</v>
      </c>
      <c r="I18" s="9">
        <f>'11'!K39</f>
        <v>0</v>
      </c>
      <c r="J18" s="9">
        <f>'11'!L39</f>
        <v>0</v>
      </c>
    </row>
    <row r="19" spans="1:10" ht="21" customHeight="1">
      <c r="A19" s="10" t="s">
        <v>60</v>
      </c>
      <c r="B19" s="9">
        <f t="shared" si="0"/>
        <v>0</v>
      </c>
      <c r="C19" s="9">
        <f>'12'!E39</f>
        <v>0</v>
      </c>
      <c r="D19" s="9">
        <f>'12'!F39</f>
        <v>0</v>
      </c>
      <c r="E19" s="9">
        <f>'12'!G39</f>
        <v>0</v>
      </c>
      <c r="F19" s="9">
        <f>'12'!H39</f>
        <v>0</v>
      </c>
      <c r="G19" s="9">
        <f>'12'!I39</f>
        <v>0</v>
      </c>
      <c r="H19" s="9">
        <f>'12'!J39</f>
        <v>0</v>
      </c>
      <c r="I19" s="9">
        <f>'12'!K39</f>
        <v>0</v>
      </c>
      <c r="J19" s="9">
        <f>'12'!L39</f>
        <v>0</v>
      </c>
    </row>
    <row r="20" spans="1:10" s="7" customFormat="1" ht="25.5" customHeight="1">
      <c r="A20" s="10" t="s">
        <v>36</v>
      </c>
      <c r="B20" s="14">
        <f>SUM(B8:B19)</f>
        <v>0</v>
      </c>
      <c r="C20" s="14">
        <f aca="true" t="shared" si="1" ref="C20:J20">SUM(C8:C19)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</row>
  </sheetData>
  <sheetProtection sheet="1" objects="1" scenarios="1" formatCells="0" formatColumns="0" formatRows="0"/>
  <mergeCells count="13">
    <mergeCell ref="C6:D6"/>
    <mergeCell ref="B6:B7"/>
    <mergeCell ref="E6:E7"/>
    <mergeCell ref="F6:F7"/>
    <mergeCell ref="G6:G7"/>
    <mergeCell ref="H5:H7"/>
    <mergeCell ref="I5:I7"/>
    <mergeCell ref="J5:J7"/>
    <mergeCell ref="A1:J1"/>
    <mergeCell ref="A3:J3"/>
    <mergeCell ref="A4:A7"/>
    <mergeCell ref="B4:J4"/>
    <mergeCell ref="B5:G5"/>
  </mergeCells>
  <printOptions horizontalCentered="1"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L81"/>
  <sheetViews>
    <sheetView zoomScalePageLayoutView="0" workbookViewId="0" topLeftCell="A13">
      <selection activeCell="B35" sqref="B35:L35"/>
    </sheetView>
  </sheetViews>
  <sheetFormatPr defaultColWidth="9.00390625" defaultRowHeight="12.75"/>
  <cols>
    <col min="1" max="1" width="7.875" style="52" customWidth="1"/>
    <col min="2" max="2" width="9.625" style="52" customWidth="1"/>
    <col min="3" max="8" width="7.875" style="52" customWidth="1"/>
    <col min="9" max="9" width="8.25390625" style="52" customWidth="1"/>
    <col min="10" max="12" width="7.875" style="52" customWidth="1"/>
    <col min="13" max="16384" width="9.125" style="52" customWidth="1"/>
  </cols>
  <sheetData>
    <row r="1" spans="1:12" ht="21" customHeight="1">
      <c r="A1" s="71" t="str">
        <f>"Dział: "&amp;Ogólne!$B$1</f>
        <v>Dział: nazwa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2" customFormat="1" ht="50.25" customHeight="1">
      <c r="A2" s="73" t="str">
        <f>"CZYTELNICY I WYPOŻYCZENIA NA ZEWNĄTRZ - luty "&amp;Ogólne!$B$2</f>
        <v>CZYTELNICY I WYPOŻYCZENIA NA ZEWNĄTRZ - luty 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3" customFormat="1" ht="16.5" customHeight="1">
      <c r="A3" s="72" t="s">
        <v>12</v>
      </c>
      <c r="B3" s="72" t="s">
        <v>16</v>
      </c>
      <c r="C3" s="72" t="s">
        <v>0</v>
      </c>
      <c r="D3" s="72" t="s">
        <v>15</v>
      </c>
      <c r="E3" s="72"/>
      <c r="F3" s="72"/>
      <c r="G3" s="72"/>
      <c r="H3" s="72"/>
      <c r="I3" s="72"/>
      <c r="J3" s="72"/>
      <c r="K3" s="72"/>
      <c r="L3" s="72"/>
    </row>
    <row r="4" spans="1:12" s="63" customFormat="1" ht="16.5" customHeight="1">
      <c r="A4" s="72"/>
      <c r="B4" s="72"/>
      <c r="C4" s="72"/>
      <c r="D4" s="72" t="s">
        <v>1</v>
      </c>
      <c r="E4" s="72"/>
      <c r="F4" s="72"/>
      <c r="G4" s="72"/>
      <c r="H4" s="72"/>
      <c r="I4" s="72" t="s">
        <v>8</v>
      </c>
      <c r="J4" s="72" t="s">
        <v>13</v>
      </c>
      <c r="K4" s="72" t="s">
        <v>14</v>
      </c>
      <c r="L4" s="72" t="s">
        <v>9</v>
      </c>
    </row>
    <row r="5" spans="1:12" s="63" customFormat="1" ht="16.5" customHeight="1">
      <c r="A5" s="72"/>
      <c r="B5" s="72"/>
      <c r="C5" s="72"/>
      <c r="D5" s="72" t="s">
        <v>2</v>
      </c>
      <c r="E5" s="72" t="s">
        <v>6</v>
      </c>
      <c r="F5" s="72"/>
      <c r="G5" s="72" t="s">
        <v>5</v>
      </c>
      <c r="H5" s="72" t="s">
        <v>7</v>
      </c>
      <c r="I5" s="72"/>
      <c r="J5" s="72"/>
      <c r="K5" s="72"/>
      <c r="L5" s="72"/>
    </row>
    <row r="6" spans="1:12" s="63" customFormat="1" ht="27" customHeight="1">
      <c r="A6" s="72"/>
      <c r="B6" s="72"/>
      <c r="C6" s="72"/>
      <c r="D6" s="72"/>
      <c r="E6" s="50" t="s">
        <v>3</v>
      </c>
      <c r="F6" s="50" t="s">
        <v>4</v>
      </c>
      <c r="G6" s="72"/>
      <c r="H6" s="72"/>
      <c r="I6" s="72"/>
      <c r="J6" s="72"/>
      <c r="K6" s="72"/>
      <c r="L6" s="72"/>
    </row>
    <row r="7" spans="1:12" s="64" customFormat="1" ht="8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</row>
    <row r="8" spans="1:12" s="65" customFormat="1" ht="18" customHeight="1">
      <c r="A8" s="66">
        <v>1</v>
      </c>
      <c r="B8" s="67">
        <v>0</v>
      </c>
      <c r="C8" s="67">
        <v>0</v>
      </c>
      <c r="D8" s="68">
        <f>SUM(E8:H8)</f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5" customFormat="1" ht="18" customHeight="1">
      <c r="A9" s="66">
        <v>2</v>
      </c>
      <c r="B9" s="67">
        <v>0</v>
      </c>
      <c r="C9" s="67">
        <v>0</v>
      </c>
      <c r="D9" s="68">
        <f aca="true" t="shared" si="0" ref="D9:D38">SUM(E9:H9)</f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spans="1:12" s="65" customFormat="1" ht="18" customHeight="1">
      <c r="A10" s="54">
        <v>3</v>
      </c>
      <c r="B10" s="55">
        <v>0</v>
      </c>
      <c r="C10" s="55">
        <v>0</v>
      </c>
      <c r="D10" s="56">
        <f t="shared" si="0"/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</row>
    <row r="11" spans="1:12" s="65" customFormat="1" ht="18" customHeight="1">
      <c r="A11" s="143">
        <v>4</v>
      </c>
      <c r="B11" s="144">
        <v>0</v>
      </c>
      <c r="C11" s="144">
        <v>0</v>
      </c>
      <c r="D11" s="145">
        <f t="shared" si="0"/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</row>
    <row r="12" spans="1:12" s="65" customFormat="1" ht="18" customHeight="1">
      <c r="A12" s="66">
        <v>5</v>
      </c>
      <c r="B12" s="67">
        <v>0</v>
      </c>
      <c r="C12" s="67">
        <v>0</v>
      </c>
      <c r="D12" s="68">
        <f t="shared" si="0"/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spans="1:12" s="65" customFormat="1" ht="18" customHeight="1">
      <c r="A13" s="66">
        <v>6</v>
      </c>
      <c r="B13" s="67">
        <v>0</v>
      </c>
      <c r="C13" s="67">
        <v>0</v>
      </c>
      <c r="D13" s="68">
        <f t="shared" si="0"/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spans="1:12" s="65" customFormat="1" ht="18" customHeight="1">
      <c r="A14" s="66">
        <v>7</v>
      </c>
      <c r="B14" s="67">
        <v>0</v>
      </c>
      <c r="C14" s="67">
        <v>0</v>
      </c>
      <c r="D14" s="68">
        <f t="shared" si="0"/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</row>
    <row r="15" spans="1:12" s="65" customFormat="1" ht="18" customHeight="1">
      <c r="A15" s="66">
        <v>8</v>
      </c>
      <c r="B15" s="67">
        <v>0</v>
      </c>
      <c r="C15" s="67">
        <v>0</v>
      </c>
      <c r="D15" s="68">
        <f t="shared" si="0"/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spans="1:12" s="65" customFormat="1" ht="18" customHeight="1">
      <c r="A16" s="66">
        <v>9</v>
      </c>
      <c r="B16" s="67">
        <v>0</v>
      </c>
      <c r="C16" s="67">
        <v>0</v>
      </c>
      <c r="D16" s="68">
        <f t="shared" si="0"/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spans="1:12" s="65" customFormat="1" ht="18" customHeight="1">
      <c r="A17" s="54">
        <v>10</v>
      </c>
      <c r="B17" s="55">
        <v>0</v>
      </c>
      <c r="C17" s="55">
        <v>0</v>
      </c>
      <c r="D17" s="56">
        <f t="shared" si="0"/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</row>
    <row r="18" spans="1:12" s="65" customFormat="1" ht="18" customHeight="1">
      <c r="A18" s="143">
        <v>11</v>
      </c>
      <c r="B18" s="144">
        <v>0</v>
      </c>
      <c r="C18" s="144">
        <v>0</v>
      </c>
      <c r="D18" s="145">
        <f t="shared" si="0"/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</row>
    <row r="19" spans="1:12" s="65" customFormat="1" ht="18" customHeight="1">
      <c r="A19" s="66">
        <v>12</v>
      </c>
      <c r="B19" s="67">
        <v>0</v>
      </c>
      <c r="C19" s="67">
        <v>0</v>
      </c>
      <c r="D19" s="68">
        <f t="shared" si="0"/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spans="1:12" s="65" customFormat="1" ht="18" customHeight="1">
      <c r="A20" s="66">
        <v>13</v>
      </c>
      <c r="B20" s="67">
        <v>0</v>
      </c>
      <c r="C20" s="67">
        <v>0</v>
      </c>
      <c r="D20" s="68">
        <f t="shared" si="0"/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spans="1:12" s="65" customFormat="1" ht="18" customHeight="1">
      <c r="A21" s="66">
        <v>14</v>
      </c>
      <c r="B21" s="67">
        <v>0</v>
      </c>
      <c r="C21" s="67">
        <v>0</v>
      </c>
      <c r="D21" s="68">
        <f t="shared" si="0"/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spans="1:12" s="65" customFormat="1" ht="18" customHeight="1">
      <c r="A22" s="66">
        <v>15</v>
      </c>
      <c r="B22" s="67">
        <v>0</v>
      </c>
      <c r="C22" s="67">
        <v>0</v>
      </c>
      <c r="D22" s="68">
        <f t="shared" si="0"/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</row>
    <row r="23" spans="1:12" s="65" customFormat="1" ht="18" customHeight="1">
      <c r="A23" s="66">
        <v>16</v>
      </c>
      <c r="B23" s="67">
        <v>0</v>
      </c>
      <c r="C23" s="67">
        <v>0</v>
      </c>
      <c r="D23" s="68">
        <f t="shared" si="0"/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1:12" s="65" customFormat="1" ht="18" customHeight="1">
      <c r="A24" s="54">
        <v>17</v>
      </c>
      <c r="B24" s="55">
        <v>0</v>
      </c>
      <c r="C24" s="55">
        <v>0</v>
      </c>
      <c r="D24" s="56">
        <f t="shared" si="0"/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</row>
    <row r="25" spans="1:12" s="65" customFormat="1" ht="18" customHeight="1">
      <c r="A25" s="143">
        <v>18</v>
      </c>
      <c r="B25" s="144">
        <v>0</v>
      </c>
      <c r="C25" s="144">
        <v>0</v>
      </c>
      <c r="D25" s="145">
        <f t="shared" si="0"/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</row>
    <row r="26" spans="1:12" s="65" customFormat="1" ht="18" customHeight="1">
      <c r="A26" s="66">
        <v>19</v>
      </c>
      <c r="B26" s="67">
        <v>0</v>
      </c>
      <c r="C26" s="67">
        <v>0</v>
      </c>
      <c r="D26" s="68">
        <f t="shared" si="0"/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</row>
    <row r="27" spans="1:12" s="65" customFormat="1" ht="18" customHeight="1">
      <c r="A27" s="66">
        <v>20</v>
      </c>
      <c r="B27" s="67">
        <v>0</v>
      </c>
      <c r="C27" s="67">
        <v>0</v>
      </c>
      <c r="D27" s="68">
        <f t="shared" si="0"/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</row>
    <row r="28" spans="1:12" s="65" customFormat="1" ht="18" customHeight="1">
      <c r="A28" s="66">
        <v>21</v>
      </c>
      <c r="B28" s="67">
        <v>0</v>
      </c>
      <c r="C28" s="67">
        <v>0</v>
      </c>
      <c r="D28" s="68">
        <f t="shared" si="0"/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</row>
    <row r="29" spans="1:12" s="65" customFormat="1" ht="18" customHeight="1">
      <c r="A29" s="66">
        <v>22</v>
      </c>
      <c r="B29" s="67">
        <v>0</v>
      </c>
      <c r="C29" s="67">
        <v>0</v>
      </c>
      <c r="D29" s="68">
        <f t="shared" si="0"/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</row>
    <row r="30" spans="1:12" s="65" customFormat="1" ht="18" customHeight="1">
      <c r="A30" s="66">
        <v>23</v>
      </c>
      <c r="B30" s="67">
        <v>0</v>
      </c>
      <c r="C30" s="67">
        <v>0</v>
      </c>
      <c r="D30" s="68">
        <f t="shared" si="0"/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</row>
    <row r="31" spans="1:12" s="65" customFormat="1" ht="18" customHeight="1">
      <c r="A31" s="54">
        <v>24</v>
      </c>
      <c r="B31" s="55">
        <v>0</v>
      </c>
      <c r="C31" s="55">
        <v>0</v>
      </c>
      <c r="D31" s="56">
        <f t="shared" si="0"/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</row>
    <row r="32" spans="1:12" s="65" customFormat="1" ht="18" customHeight="1">
      <c r="A32" s="143">
        <v>25</v>
      </c>
      <c r="B32" s="144">
        <v>0</v>
      </c>
      <c r="C32" s="144">
        <v>0</v>
      </c>
      <c r="D32" s="145">
        <f t="shared" si="0"/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</row>
    <row r="33" spans="1:12" s="65" customFormat="1" ht="18" customHeight="1">
      <c r="A33" s="66">
        <v>26</v>
      </c>
      <c r="B33" s="67">
        <v>0</v>
      </c>
      <c r="C33" s="67">
        <v>0</v>
      </c>
      <c r="D33" s="68">
        <f t="shared" si="0"/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</row>
    <row r="34" spans="1:12" s="65" customFormat="1" ht="18" customHeight="1">
      <c r="A34" s="66">
        <v>27</v>
      </c>
      <c r="B34" s="67">
        <v>0</v>
      </c>
      <c r="C34" s="67">
        <v>0</v>
      </c>
      <c r="D34" s="68">
        <f t="shared" si="0"/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</row>
    <row r="35" spans="1:12" s="65" customFormat="1" ht="18" customHeight="1">
      <c r="A35" s="66">
        <v>28</v>
      </c>
      <c r="B35" s="67">
        <v>0</v>
      </c>
      <c r="C35" s="67">
        <v>0</v>
      </c>
      <c r="D35" s="68">
        <f t="shared" si="0"/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</row>
    <row r="36" spans="1:12" s="65" customFormat="1" ht="18" customHeight="1">
      <c r="A36" s="58">
        <v>29</v>
      </c>
      <c r="B36" s="59">
        <v>0</v>
      </c>
      <c r="C36" s="59">
        <v>0</v>
      </c>
      <c r="D36" s="60">
        <f t="shared" si="0"/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</row>
    <row r="37" spans="1:12" s="65" customFormat="1" ht="18" customHeight="1">
      <c r="A37" s="58">
        <v>30</v>
      </c>
      <c r="B37" s="59">
        <v>0</v>
      </c>
      <c r="C37" s="59">
        <v>0</v>
      </c>
      <c r="D37" s="60">
        <f t="shared" si="0"/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</row>
    <row r="38" spans="1:12" s="65" customFormat="1" ht="18" customHeight="1">
      <c r="A38" s="58">
        <v>31</v>
      </c>
      <c r="B38" s="59">
        <v>0</v>
      </c>
      <c r="C38" s="59">
        <v>0</v>
      </c>
      <c r="D38" s="60">
        <f t="shared" si="0"/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</row>
    <row r="39" spans="1:12" ht="18" customHeight="1">
      <c r="A39" s="50" t="s">
        <v>10</v>
      </c>
      <c r="B39" s="51">
        <f>SUM(B8:B38)</f>
        <v>0</v>
      </c>
      <c r="C39" s="51">
        <f>SUM(C8:C38)</f>
        <v>0</v>
      </c>
      <c r="D39" s="51">
        <f aca="true" t="shared" si="1" ref="D39:K39">SUM(D8:D38)</f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>SUM(L8:L38)</f>
        <v>0</v>
      </c>
    </row>
    <row r="40" spans="1:12" ht="34.5" customHeight="1">
      <c r="A40" s="50" t="s">
        <v>11</v>
      </c>
      <c r="B40" s="51">
        <f>'01'!B40+'02'!B39</f>
        <v>0</v>
      </c>
      <c r="C40" s="51">
        <f>'01'!C40+'02'!C39</f>
        <v>0</v>
      </c>
      <c r="D40" s="51">
        <f>'01'!D40+'02'!D39</f>
        <v>0</v>
      </c>
      <c r="E40" s="51">
        <f>'01'!E40+'02'!E39</f>
        <v>0</v>
      </c>
      <c r="F40" s="51">
        <f>'01'!F40+'02'!F39</f>
        <v>0</v>
      </c>
      <c r="G40" s="51">
        <f>'01'!G40+'02'!G39</f>
        <v>0</v>
      </c>
      <c r="H40" s="51">
        <f>'01'!H40+'02'!H39</f>
        <v>0</v>
      </c>
      <c r="I40" s="51">
        <f>'01'!I40+'02'!I39</f>
        <v>0</v>
      </c>
      <c r="J40" s="51">
        <f>'01'!J40+'02'!J39</f>
        <v>0</v>
      </c>
      <c r="K40" s="51">
        <f>'01'!K40+'02'!K39</f>
        <v>0</v>
      </c>
      <c r="L40" s="51">
        <f>'01'!L40+'02'!L39</f>
        <v>0</v>
      </c>
    </row>
    <row r="42" spans="1:12" ht="21" customHeight="1">
      <c r="A42" s="71" t="str">
        <f>"Dział: "&amp;Ogólne!$B$1</f>
        <v>Dział: nazwa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50.25" customHeight="1">
      <c r="A43" s="73" t="str">
        <f>"UDOSTĘPNIANIE PREZENCYJNE - luty "&amp;Ogólne!$B$2</f>
        <v>UDOSTĘPNIANIE PREZENCYJNE - luty 2024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3.5" customHeight="1">
      <c r="A44" s="72" t="s">
        <v>12</v>
      </c>
      <c r="B44" s="72" t="s">
        <v>19</v>
      </c>
      <c r="C44" s="72" t="s">
        <v>15</v>
      </c>
      <c r="D44" s="72"/>
      <c r="E44" s="72"/>
      <c r="F44" s="72"/>
      <c r="G44" s="72"/>
      <c r="H44" s="72"/>
      <c r="I44" s="72"/>
      <c r="J44" s="72"/>
      <c r="K44" s="72"/>
      <c r="L44" s="72" t="s">
        <v>20</v>
      </c>
    </row>
    <row r="45" spans="1:12" ht="15.75" customHeight="1">
      <c r="A45" s="72"/>
      <c r="B45" s="72"/>
      <c r="C45" s="72" t="s">
        <v>1</v>
      </c>
      <c r="D45" s="72"/>
      <c r="E45" s="72"/>
      <c r="F45" s="72"/>
      <c r="G45" s="72"/>
      <c r="H45" s="72" t="s">
        <v>8</v>
      </c>
      <c r="I45" s="72" t="s">
        <v>13</v>
      </c>
      <c r="J45" s="72" t="s">
        <v>14</v>
      </c>
      <c r="K45" s="72" t="s">
        <v>21</v>
      </c>
      <c r="L45" s="72"/>
    </row>
    <row r="46" spans="1:12" ht="15.75" customHeight="1">
      <c r="A46" s="72"/>
      <c r="B46" s="72"/>
      <c r="C46" s="72" t="s">
        <v>2</v>
      </c>
      <c r="D46" s="72" t="s">
        <v>6</v>
      </c>
      <c r="E46" s="72"/>
      <c r="F46" s="72" t="s">
        <v>5</v>
      </c>
      <c r="G46" s="72" t="s">
        <v>7</v>
      </c>
      <c r="H46" s="72"/>
      <c r="I46" s="72"/>
      <c r="J46" s="72"/>
      <c r="K46" s="72"/>
      <c r="L46" s="72"/>
    </row>
    <row r="47" spans="1:12" ht="34.5" customHeight="1">
      <c r="A47" s="72"/>
      <c r="B47" s="72"/>
      <c r="C47" s="72"/>
      <c r="D47" s="50" t="s">
        <v>3</v>
      </c>
      <c r="E47" s="50" t="s">
        <v>4</v>
      </c>
      <c r="F47" s="72"/>
      <c r="G47" s="72"/>
      <c r="H47" s="72"/>
      <c r="I47" s="72"/>
      <c r="J47" s="72"/>
      <c r="K47" s="72"/>
      <c r="L47" s="72"/>
    </row>
    <row r="48" spans="1:12" ht="8.25" customHeight="1">
      <c r="A48" s="53">
        <v>1</v>
      </c>
      <c r="B48" s="53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3">
        <v>9</v>
      </c>
      <c r="J48" s="53">
        <v>10</v>
      </c>
      <c r="K48" s="53">
        <v>11</v>
      </c>
      <c r="L48" s="53">
        <v>12</v>
      </c>
    </row>
    <row r="49" spans="1:12" ht="18" customHeight="1">
      <c r="A49" s="66">
        <v>1</v>
      </c>
      <c r="B49" s="67">
        <v>0</v>
      </c>
      <c r="C49" s="68">
        <f>SUM(D49:G49)</f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</row>
    <row r="50" spans="1:12" ht="18" customHeight="1">
      <c r="A50" s="66">
        <v>2</v>
      </c>
      <c r="B50" s="67">
        <v>0</v>
      </c>
      <c r="C50" s="68">
        <f aca="true" t="shared" si="2" ref="C50:C79">SUM(D50:G50)</f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</row>
    <row r="51" spans="1:12" ht="18" customHeight="1">
      <c r="A51" s="54">
        <v>3</v>
      </c>
      <c r="B51" s="55">
        <v>0</v>
      </c>
      <c r="C51" s="56">
        <f t="shared" si="2"/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</row>
    <row r="52" spans="1:12" ht="18" customHeight="1">
      <c r="A52" s="143">
        <v>4</v>
      </c>
      <c r="B52" s="144">
        <v>0</v>
      </c>
      <c r="C52" s="145">
        <f t="shared" si="2"/>
        <v>0</v>
      </c>
      <c r="D52" s="144">
        <v>0</v>
      </c>
      <c r="E52" s="144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</row>
    <row r="53" spans="1:12" ht="18" customHeight="1">
      <c r="A53" s="66">
        <v>5</v>
      </c>
      <c r="B53" s="69">
        <v>0</v>
      </c>
      <c r="C53" s="68">
        <f t="shared" si="2"/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</row>
    <row r="54" spans="1:12" ht="18" customHeight="1">
      <c r="A54" s="66">
        <v>6</v>
      </c>
      <c r="B54" s="69">
        <v>0</v>
      </c>
      <c r="C54" s="68">
        <f t="shared" si="2"/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</row>
    <row r="55" spans="1:12" ht="18" customHeight="1">
      <c r="A55" s="66">
        <v>7</v>
      </c>
      <c r="B55" s="69">
        <v>0</v>
      </c>
      <c r="C55" s="68">
        <f t="shared" si="2"/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</row>
    <row r="56" spans="1:12" ht="18" customHeight="1">
      <c r="A56" s="66">
        <v>8</v>
      </c>
      <c r="B56" s="69">
        <v>0</v>
      </c>
      <c r="C56" s="68">
        <f t="shared" si="2"/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</row>
    <row r="57" spans="1:12" ht="18" customHeight="1">
      <c r="A57" s="66">
        <v>9</v>
      </c>
      <c r="B57" s="69">
        <v>0</v>
      </c>
      <c r="C57" s="68">
        <f t="shared" si="2"/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</row>
    <row r="58" spans="1:12" ht="18" customHeight="1">
      <c r="A58" s="54">
        <v>10</v>
      </c>
      <c r="B58" s="57">
        <v>0</v>
      </c>
      <c r="C58" s="56">
        <f t="shared" si="2"/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</row>
    <row r="59" spans="1:12" ht="18" customHeight="1">
      <c r="A59" s="143">
        <v>11</v>
      </c>
      <c r="B59" s="146">
        <v>0</v>
      </c>
      <c r="C59" s="145">
        <f t="shared" si="2"/>
        <v>0</v>
      </c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44">
        <v>0</v>
      </c>
      <c r="L59" s="144">
        <v>0</v>
      </c>
    </row>
    <row r="60" spans="1:12" ht="18" customHeight="1">
      <c r="A60" s="66">
        <v>12</v>
      </c>
      <c r="B60" s="69">
        <v>0</v>
      </c>
      <c r="C60" s="68">
        <f t="shared" si="2"/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</row>
    <row r="61" spans="1:12" ht="18" customHeight="1">
      <c r="A61" s="66">
        <v>13</v>
      </c>
      <c r="B61" s="69">
        <v>0</v>
      </c>
      <c r="C61" s="68">
        <f t="shared" si="2"/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</row>
    <row r="62" spans="1:12" ht="18" customHeight="1">
      <c r="A62" s="66">
        <v>14</v>
      </c>
      <c r="B62" s="69">
        <v>0</v>
      </c>
      <c r="C62" s="68">
        <f t="shared" si="2"/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</row>
    <row r="63" spans="1:12" ht="18" customHeight="1">
      <c r="A63" s="66">
        <v>15</v>
      </c>
      <c r="B63" s="69">
        <v>0</v>
      </c>
      <c r="C63" s="68">
        <f t="shared" si="2"/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</row>
    <row r="64" spans="1:12" ht="18" customHeight="1">
      <c r="A64" s="66">
        <v>16</v>
      </c>
      <c r="B64" s="69">
        <v>0</v>
      </c>
      <c r="C64" s="68">
        <f t="shared" si="2"/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</row>
    <row r="65" spans="1:12" ht="18" customHeight="1">
      <c r="A65" s="54">
        <v>17</v>
      </c>
      <c r="B65" s="57">
        <v>0</v>
      </c>
      <c r="C65" s="56">
        <f t="shared" si="2"/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</row>
    <row r="66" spans="1:12" ht="18" customHeight="1">
      <c r="A66" s="143">
        <v>18</v>
      </c>
      <c r="B66" s="146">
        <v>0</v>
      </c>
      <c r="C66" s="145">
        <f t="shared" si="2"/>
        <v>0</v>
      </c>
      <c r="D66" s="144">
        <v>0</v>
      </c>
      <c r="E66" s="144">
        <v>0</v>
      </c>
      <c r="F66" s="144">
        <v>0</v>
      </c>
      <c r="G66" s="144">
        <v>0</v>
      </c>
      <c r="H66" s="144">
        <v>0</v>
      </c>
      <c r="I66" s="144">
        <v>0</v>
      </c>
      <c r="J66" s="144">
        <v>0</v>
      </c>
      <c r="K66" s="144">
        <v>0</v>
      </c>
      <c r="L66" s="144">
        <v>0</v>
      </c>
    </row>
    <row r="67" spans="1:12" ht="18" customHeight="1">
      <c r="A67" s="66">
        <v>19</v>
      </c>
      <c r="B67" s="69">
        <v>0</v>
      </c>
      <c r="C67" s="68">
        <f t="shared" si="2"/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</row>
    <row r="68" spans="1:12" ht="18" customHeight="1">
      <c r="A68" s="66">
        <v>20</v>
      </c>
      <c r="B68" s="69">
        <v>0</v>
      </c>
      <c r="C68" s="68">
        <f t="shared" si="2"/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</row>
    <row r="69" spans="1:12" ht="18" customHeight="1">
      <c r="A69" s="66">
        <v>21</v>
      </c>
      <c r="B69" s="69">
        <v>0</v>
      </c>
      <c r="C69" s="68">
        <f t="shared" si="2"/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</row>
    <row r="70" spans="1:12" ht="18" customHeight="1">
      <c r="A70" s="66">
        <v>22</v>
      </c>
      <c r="B70" s="69">
        <v>0</v>
      </c>
      <c r="C70" s="68">
        <f t="shared" si="2"/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</row>
    <row r="71" spans="1:12" ht="18" customHeight="1">
      <c r="A71" s="66">
        <v>23</v>
      </c>
      <c r="B71" s="69">
        <v>0</v>
      </c>
      <c r="C71" s="68">
        <f t="shared" si="2"/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</row>
    <row r="72" spans="1:12" ht="18" customHeight="1">
      <c r="A72" s="54">
        <v>24</v>
      </c>
      <c r="B72" s="57">
        <v>0</v>
      </c>
      <c r="C72" s="56">
        <f t="shared" si="2"/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</row>
    <row r="73" spans="1:12" ht="18" customHeight="1">
      <c r="A73" s="143">
        <v>25</v>
      </c>
      <c r="B73" s="146">
        <v>0</v>
      </c>
      <c r="C73" s="145">
        <f t="shared" si="2"/>
        <v>0</v>
      </c>
      <c r="D73" s="144">
        <v>0</v>
      </c>
      <c r="E73" s="144">
        <v>0</v>
      </c>
      <c r="F73" s="144">
        <v>0</v>
      </c>
      <c r="G73" s="144">
        <v>0</v>
      </c>
      <c r="H73" s="144">
        <v>0</v>
      </c>
      <c r="I73" s="144">
        <v>0</v>
      </c>
      <c r="J73" s="144">
        <v>0</v>
      </c>
      <c r="K73" s="144">
        <v>0</v>
      </c>
      <c r="L73" s="144">
        <v>0</v>
      </c>
    </row>
    <row r="74" spans="1:12" ht="18" customHeight="1">
      <c r="A74" s="66">
        <v>26</v>
      </c>
      <c r="B74" s="69">
        <v>0</v>
      </c>
      <c r="C74" s="68">
        <f t="shared" si="2"/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</row>
    <row r="75" spans="1:12" ht="18" customHeight="1">
      <c r="A75" s="66">
        <v>27</v>
      </c>
      <c r="B75" s="69">
        <v>0</v>
      </c>
      <c r="C75" s="68">
        <f t="shared" si="2"/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</row>
    <row r="76" spans="1:12" ht="18" customHeight="1">
      <c r="A76" s="58">
        <v>28</v>
      </c>
      <c r="B76" s="61">
        <v>0</v>
      </c>
      <c r="C76" s="60">
        <f t="shared" si="2"/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</row>
    <row r="77" spans="1:12" ht="18" customHeight="1">
      <c r="A77" s="58">
        <v>29</v>
      </c>
      <c r="B77" s="61">
        <v>0</v>
      </c>
      <c r="C77" s="60">
        <f t="shared" si="2"/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</row>
    <row r="78" spans="1:12" ht="18" customHeight="1">
      <c r="A78" s="58">
        <v>30</v>
      </c>
      <c r="B78" s="61">
        <v>0</v>
      </c>
      <c r="C78" s="60">
        <f t="shared" si="2"/>
        <v>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</row>
    <row r="79" spans="1:12" ht="18" customHeight="1">
      <c r="A79" s="58">
        <v>31</v>
      </c>
      <c r="B79" s="61">
        <v>0</v>
      </c>
      <c r="C79" s="60">
        <f t="shared" si="2"/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</row>
    <row r="80" spans="1:12" ht="18" customHeight="1">
      <c r="A80" s="50" t="s">
        <v>10</v>
      </c>
      <c r="B80" s="51">
        <f>SUM(B49:B79)</f>
        <v>0</v>
      </c>
      <c r="C80" s="51">
        <f aca="true" t="shared" si="3" ref="C80:J80">SUM(C49:C79)</f>
        <v>0</v>
      </c>
      <c r="D80" s="51">
        <f t="shared" si="3"/>
        <v>0</v>
      </c>
      <c r="E80" s="51">
        <f t="shared" si="3"/>
        <v>0</v>
      </c>
      <c r="F80" s="51">
        <f t="shared" si="3"/>
        <v>0</v>
      </c>
      <c r="G80" s="51">
        <f t="shared" si="3"/>
        <v>0</v>
      </c>
      <c r="H80" s="51">
        <f t="shared" si="3"/>
        <v>0</v>
      </c>
      <c r="I80" s="51">
        <f t="shared" si="3"/>
        <v>0</v>
      </c>
      <c r="J80" s="51">
        <f t="shared" si="3"/>
        <v>0</v>
      </c>
      <c r="K80" s="51">
        <f>SUM(K49:K79)</f>
        <v>0</v>
      </c>
      <c r="L80" s="51">
        <f>SUM(L49:L79)</f>
        <v>0</v>
      </c>
    </row>
    <row r="81" spans="1:12" ht="34.5" customHeight="1">
      <c r="A81" s="50" t="s">
        <v>11</v>
      </c>
      <c r="B81" s="51">
        <f>'01'!B81+'02'!B80</f>
        <v>0</v>
      </c>
      <c r="C81" s="51">
        <f>'01'!C81+'02'!C80</f>
        <v>0</v>
      </c>
      <c r="D81" s="51">
        <f>'01'!D81+'02'!D80</f>
        <v>0</v>
      </c>
      <c r="E81" s="51">
        <f>'01'!E81+'02'!E80</f>
        <v>0</v>
      </c>
      <c r="F81" s="51">
        <f>'01'!F81+'02'!F80</f>
        <v>0</v>
      </c>
      <c r="G81" s="51">
        <f>'01'!G81+'02'!G80</f>
        <v>0</v>
      </c>
      <c r="H81" s="51">
        <f>'01'!H81+'02'!H80</f>
        <v>0</v>
      </c>
      <c r="I81" s="51">
        <f>'01'!I81+'02'!I80</f>
        <v>0</v>
      </c>
      <c r="J81" s="51">
        <f>'01'!J81+'02'!J80</f>
        <v>0</v>
      </c>
      <c r="K81" s="51">
        <f>'01'!K81+'02'!K80</f>
        <v>0</v>
      </c>
      <c r="L81" s="51">
        <f>'01'!L81+'02'!L80</f>
        <v>0</v>
      </c>
    </row>
  </sheetData>
  <sheetProtection sheet="1" objects="1" scenarios="1" formatCells="0" formatColumns="0" formatRows="0"/>
  <mergeCells count="30">
    <mergeCell ref="C46:C47"/>
    <mergeCell ref="D46:E46"/>
    <mergeCell ref="F46:F47"/>
    <mergeCell ref="G46:G47"/>
    <mergeCell ref="A43:L43"/>
    <mergeCell ref="A44:A47"/>
    <mergeCell ref="B44:B47"/>
    <mergeCell ref="C44:K44"/>
    <mergeCell ref="L44:L47"/>
    <mergeCell ref="C45:G45"/>
    <mergeCell ref="H45:H47"/>
    <mergeCell ref="I45:I47"/>
    <mergeCell ref="J45:J47"/>
    <mergeCell ref="K45:K47"/>
    <mergeCell ref="L4:L6"/>
    <mergeCell ref="D5:D6"/>
    <mergeCell ref="E5:F5"/>
    <mergeCell ref="G5:G6"/>
    <mergeCell ref="H5:H6"/>
    <mergeCell ref="A42:L42"/>
    <mergeCell ref="A1:L1"/>
    <mergeCell ref="A2:L2"/>
    <mergeCell ref="A3:A6"/>
    <mergeCell ref="B3:B6"/>
    <mergeCell ref="C3:C6"/>
    <mergeCell ref="D3:L3"/>
    <mergeCell ref="D4:H4"/>
    <mergeCell ref="I4:I6"/>
    <mergeCell ref="J4:J6"/>
    <mergeCell ref="K4:K6"/>
  </mergeCells>
  <printOptions horizontalCentered="1"/>
  <pageMargins left="0.5118110236220472" right="0.1968503937007874" top="0.5905511811023623" bottom="0.5905511811023623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2"/>
  <dimension ref="A1:U17"/>
  <sheetViews>
    <sheetView zoomScalePageLayoutView="0" workbookViewId="0" topLeftCell="A1">
      <selection activeCell="D35" sqref="D35"/>
    </sheetView>
  </sheetViews>
  <sheetFormatPr defaultColWidth="5.75390625" defaultRowHeight="12.75"/>
  <cols>
    <col min="1" max="1" width="4.75390625" style="0" customWidth="1"/>
    <col min="2" max="13" width="6.75390625" style="0" customWidth="1"/>
    <col min="14" max="21" width="6.25390625" style="0" customWidth="1"/>
  </cols>
  <sheetData>
    <row r="1" spans="1:21" ht="12.75">
      <c r="A1" s="86" t="str">
        <f>"Zestawienie roczne "&amp;Ogólne!$B$2&amp;", dział: "&amp;Ogólne!$B$1</f>
        <v>Zestawienie roczne 2024, dział: nazwa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10" ht="19.5" customHeight="1" thickBo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</row>
    <row r="3" spans="1:21" s="35" customFormat="1" ht="32.25" customHeight="1">
      <c r="A3" s="100" t="s">
        <v>136</v>
      </c>
      <c r="B3" s="138" t="s">
        <v>165</v>
      </c>
      <c r="C3" s="139"/>
      <c r="D3" s="138" t="s">
        <v>166</v>
      </c>
      <c r="E3" s="139"/>
      <c r="F3" s="138" t="s">
        <v>167</v>
      </c>
      <c r="G3" s="139"/>
      <c r="H3" s="139" t="s">
        <v>168</v>
      </c>
      <c r="I3" s="139"/>
      <c r="J3" s="138" t="s">
        <v>169</v>
      </c>
      <c r="K3" s="139"/>
      <c r="L3" s="138" t="s">
        <v>170</v>
      </c>
      <c r="M3" s="139"/>
      <c r="N3" s="140"/>
      <c r="O3" s="140"/>
      <c r="P3" s="135" t="s">
        <v>171</v>
      </c>
      <c r="Q3" s="135" t="s">
        <v>172</v>
      </c>
      <c r="R3" s="135" t="s">
        <v>173</v>
      </c>
      <c r="S3" s="135" t="s">
        <v>174</v>
      </c>
      <c r="T3" s="136"/>
      <c r="U3" s="133"/>
    </row>
    <row r="4" spans="1:21" s="35" customFormat="1" ht="46.5" customHeight="1">
      <c r="A4" s="101"/>
      <c r="B4" s="37" t="s">
        <v>163</v>
      </c>
      <c r="C4" s="37" t="s">
        <v>164</v>
      </c>
      <c r="D4" s="37" t="s">
        <v>163</v>
      </c>
      <c r="E4" s="37" t="s">
        <v>164</v>
      </c>
      <c r="F4" s="37" t="s">
        <v>163</v>
      </c>
      <c r="G4" s="37" t="s">
        <v>164</v>
      </c>
      <c r="H4" s="37" t="s">
        <v>163</v>
      </c>
      <c r="I4" s="37" t="s">
        <v>164</v>
      </c>
      <c r="J4" s="37" t="s">
        <v>163</v>
      </c>
      <c r="K4" s="37" t="s">
        <v>164</v>
      </c>
      <c r="L4" s="37" t="s">
        <v>163</v>
      </c>
      <c r="M4" s="37" t="s">
        <v>164</v>
      </c>
      <c r="N4" s="49"/>
      <c r="O4" s="49"/>
      <c r="P4" s="95"/>
      <c r="Q4" s="95"/>
      <c r="R4" s="95"/>
      <c r="S4" s="95" t="s">
        <v>154</v>
      </c>
      <c r="T4" s="137" t="s">
        <v>155</v>
      </c>
      <c r="U4" s="134" t="s">
        <v>144</v>
      </c>
    </row>
    <row r="5" spans="1:21" s="7" customFormat="1" ht="24.75" customHeight="1">
      <c r="A5" s="38" t="s">
        <v>49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s="7" customFormat="1" ht="24.75" customHeight="1">
      <c r="A6" s="38" t="s">
        <v>50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</row>
    <row r="7" spans="1:21" s="7" customFormat="1" ht="24.75" customHeight="1">
      <c r="A7" s="38" t="s">
        <v>51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</row>
    <row r="8" spans="1:21" s="7" customFormat="1" ht="24.75" customHeight="1">
      <c r="A8" s="38" t="s">
        <v>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</row>
    <row r="9" spans="1:21" s="7" customFormat="1" ht="24.75" customHeight="1">
      <c r="A9" s="38" t="s">
        <v>53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2"/>
    </row>
    <row r="10" spans="1:21" s="7" customFormat="1" ht="24.75" customHeight="1">
      <c r="A10" s="38" t="s">
        <v>54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2"/>
    </row>
    <row r="11" spans="1:21" s="7" customFormat="1" ht="24.75" customHeight="1">
      <c r="A11" s="38" t="s">
        <v>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</row>
    <row r="12" spans="1:21" s="7" customFormat="1" ht="24.75" customHeight="1">
      <c r="A12" s="38" t="s">
        <v>56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</row>
    <row r="13" spans="1:21" s="7" customFormat="1" ht="24.75" customHeight="1">
      <c r="A13" s="38" t="s">
        <v>57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</row>
    <row r="14" spans="1:21" s="7" customFormat="1" ht="24.75" customHeight="1">
      <c r="A14" s="38" t="s">
        <v>58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</row>
    <row r="15" spans="1:21" s="7" customFormat="1" ht="24.75" customHeight="1">
      <c r="A15" s="38" t="s">
        <v>59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</row>
    <row r="16" spans="1:21" s="7" customFormat="1" ht="24.75" customHeight="1">
      <c r="A16" s="38" t="s">
        <v>60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</row>
    <row r="17" spans="1:21" s="7" customFormat="1" ht="46.5" customHeight="1" thickBot="1">
      <c r="A17" s="39" t="s">
        <v>76</v>
      </c>
      <c r="B17" s="45">
        <f>SUM(B5:B16)</f>
        <v>0</v>
      </c>
      <c r="C17" s="45">
        <f aca="true" t="shared" si="0" ref="C17:U17">SUM(C5:C16)</f>
        <v>0</v>
      </c>
      <c r="D17" s="45">
        <f t="shared" si="0"/>
        <v>0</v>
      </c>
      <c r="E17" s="45">
        <f t="shared" si="0"/>
        <v>0</v>
      </c>
      <c r="F17" s="45">
        <f t="shared" si="0"/>
        <v>0</v>
      </c>
      <c r="G17" s="45">
        <f t="shared" si="0"/>
        <v>0</v>
      </c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0</v>
      </c>
      <c r="L17" s="45">
        <f t="shared" si="0"/>
        <v>0</v>
      </c>
      <c r="M17" s="45">
        <f t="shared" si="0"/>
        <v>0</v>
      </c>
      <c r="N17" s="45">
        <f t="shared" si="0"/>
        <v>0</v>
      </c>
      <c r="O17" s="45">
        <f t="shared" si="0"/>
        <v>0</v>
      </c>
      <c r="P17" s="45">
        <f t="shared" si="0"/>
        <v>0</v>
      </c>
      <c r="Q17" s="45">
        <f t="shared" si="0"/>
        <v>0</v>
      </c>
      <c r="R17" s="45">
        <f t="shared" si="0"/>
        <v>0</v>
      </c>
      <c r="S17" s="45">
        <f t="shared" si="0"/>
        <v>0</v>
      </c>
      <c r="T17" s="45">
        <f t="shared" si="0"/>
        <v>0</v>
      </c>
      <c r="U17" s="46">
        <f t="shared" si="0"/>
        <v>0</v>
      </c>
    </row>
  </sheetData>
  <sheetProtection sheet="1" objects="1" scenarios="1" formatCells="0" formatColumns="0" formatRows="0" insertColumns="0"/>
  <mergeCells count="15">
    <mergeCell ref="F3:G3"/>
    <mergeCell ref="H3:I3"/>
    <mergeCell ref="J3:K3"/>
    <mergeCell ref="L3:M3"/>
    <mergeCell ref="N3:O3"/>
    <mergeCell ref="U3:U4"/>
    <mergeCell ref="P3:P4"/>
    <mergeCell ref="R3:R4"/>
    <mergeCell ref="S3:S4"/>
    <mergeCell ref="T3:T4"/>
    <mergeCell ref="A1:U1"/>
    <mergeCell ref="A3:A4"/>
    <mergeCell ref="Q3:Q4"/>
    <mergeCell ref="B3:C3"/>
    <mergeCell ref="D3:E3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1"/>
  <dimension ref="A1:C31"/>
  <sheetViews>
    <sheetView zoomScalePageLayoutView="0" workbookViewId="0" topLeftCell="A1">
      <selection activeCell="B2" sqref="B2"/>
    </sheetView>
  </sheetViews>
  <sheetFormatPr defaultColWidth="0" defaultRowHeight="12.75" zeroHeight="1"/>
  <cols>
    <col min="1" max="1" width="24.875" style="0" customWidth="1"/>
    <col min="2" max="2" width="43.625" style="0" bestFit="1" customWidth="1"/>
    <col min="3" max="3" width="13.875" style="2" customWidth="1"/>
    <col min="4" max="16384" width="0" style="0" hidden="1" customWidth="1"/>
  </cols>
  <sheetData>
    <row r="1" spans="1:2" ht="12.75">
      <c r="A1" t="s">
        <v>17</v>
      </c>
      <c r="B1" s="23" t="s">
        <v>123</v>
      </c>
    </row>
    <row r="2" spans="1:2" ht="12.75">
      <c r="A2" t="s">
        <v>18</v>
      </c>
      <c r="B2" s="23">
        <v>2024</v>
      </c>
    </row>
    <row r="3" spans="1:2" ht="12.75">
      <c r="A3" t="s">
        <v>124</v>
      </c>
      <c r="B3" s="23" t="s">
        <v>123</v>
      </c>
    </row>
    <row r="4" ht="12.75">
      <c r="B4" s="23"/>
    </row>
    <row r="5" ht="12.75">
      <c r="B5" s="2"/>
    </row>
    <row r="6" spans="1:3" ht="12.75">
      <c r="A6" t="s">
        <v>86</v>
      </c>
      <c r="B6" s="2" t="s">
        <v>87</v>
      </c>
      <c r="C6" s="22" t="s">
        <v>105</v>
      </c>
    </row>
    <row r="7" spans="2:3" ht="12.75">
      <c r="B7" s="2" t="s">
        <v>88</v>
      </c>
      <c r="C7" s="22" t="s">
        <v>106</v>
      </c>
    </row>
    <row r="8" spans="2:3" ht="12.75">
      <c r="B8" s="2" t="s">
        <v>89</v>
      </c>
      <c r="C8" s="22" t="s">
        <v>107</v>
      </c>
    </row>
    <row r="9" spans="2:3" ht="12.75">
      <c r="B9" s="2" t="s">
        <v>90</v>
      </c>
      <c r="C9" s="22" t="s">
        <v>108</v>
      </c>
    </row>
    <row r="10" spans="2:3" ht="12.75">
      <c r="B10" s="2" t="s">
        <v>91</v>
      </c>
      <c r="C10" s="22" t="s">
        <v>109</v>
      </c>
    </row>
    <row r="11" spans="2:3" ht="12.75">
      <c r="B11" s="2" t="s">
        <v>92</v>
      </c>
      <c r="C11" s="22" t="s">
        <v>110</v>
      </c>
    </row>
    <row r="12" spans="2:3" ht="12.75">
      <c r="B12" s="2" t="s">
        <v>93</v>
      </c>
      <c r="C12" s="22" t="s">
        <v>111</v>
      </c>
    </row>
    <row r="13" spans="2:3" ht="12.75">
      <c r="B13" s="2" t="s">
        <v>94</v>
      </c>
      <c r="C13" s="22" t="s">
        <v>112</v>
      </c>
    </row>
    <row r="14" spans="2:3" ht="12.75">
      <c r="B14" s="2" t="s">
        <v>95</v>
      </c>
      <c r="C14" s="22" t="s">
        <v>113</v>
      </c>
    </row>
    <row r="15" spans="2:3" ht="12.75">
      <c r="B15" s="2" t="s">
        <v>96</v>
      </c>
      <c r="C15" s="22" t="s">
        <v>114</v>
      </c>
    </row>
    <row r="16" spans="2:3" ht="12.75">
      <c r="B16" s="2" t="s">
        <v>97</v>
      </c>
      <c r="C16" s="22" t="s">
        <v>115</v>
      </c>
    </row>
    <row r="17" spans="2:3" ht="12.75">
      <c r="B17" s="2" t="s">
        <v>98</v>
      </c>
      <c r="C17" s="22" t="s">
        <v>116</v>
      </c>
    </row>
    <row r="18" spans="2:3" ht="12.75">
      <c r="B18" s="2" t="s">
        <v>99</v>
      </c>
      <c r="C18" s="22" t="s">
        <v>117</v>
      </c>
    </row>
    <row r="19" spans="2:3" ht="12.75">
      <c r="B19" s="2" t="s">
        <v>100</v>
      </c>
      <c r="C19" s="22" t="s">
        <v>118</v>
      </c>
    </row>
    <row r="20" spans="2:3" ht="12.75">
      <c r="B20" s="2" t="s">
        <v>101</v>
      </c>
      <c r="C20" s="22" t="s">
        <v>119</v>
      </c>
    </row>
    <row r="21" spans="2:3" ht="12.75">
      <c r="B21" s="2" t="s">
        <v>102</v>
      </c>
      <c r="C21" s="22" t="s">
        <v>120</v>
      </c>
    </row>
    <row r="22" spans="2:3" ht="12.75">
      <c r="B22" s="2" t="s">
        <v>158</v>
      </c>
      <c r="C22" s="22" t="s">
        <v>159</v>
      </c>
    </row>
    <row r="23" spans="2:3" ht="12.75">
      <c r="B23" s="2" t="s">
        <v>103</v>
      </c>
      <c r="C23" s="22" t="s">
        <v>121</v>
      </c>
    </row>
    <row r="24" spans="2:3" ht="12.75">
      <c r="B24" s="2" t="s">
        <v>104</v>
      </c>
      <c r="C24" s="22" t="s">
        <v>122</v>
      </c>
    </row>
    <row r="25" spans="2:3" ht="12.75">
      <c r="B25" s="2" t="s">
        <v>161</v>
      </c>
      <c r="C25" s="2" t="s">
        <v>160</v>
      </c>
    </row>
    <row r="26" spans="2:3" ht="12.75">
      <c r="B26" s="47" t="s">
        <v>131</v>
      </c>
      <c r="C26" s="47" t="s">
        <v>132</v>
      </c>
    </row>
    <row r="27" ht="12.75"/>
    <row r="28" ht="12.75"/>
    <row r="29" ht="12.75"/>
    <row r="30" spans="1:3" ht="12.75">
      <c r="A30" s="24" t="s">
        <v>127</v>
      </c>
      <c r="B30" s="25" t="s">
        <v>125</v>
      </c>
      <c r="C30" s="26"/>
    </row>
    <row r="31" spans="1:3" ht="12.75">
      <c r="A31" s="25"/>
      <c r="B31" s="27" t="s">
        <v>126</v>
      </c>
      <c r="C31" s="26"/>
    </row>
  </sheetData>
  <sheetProtection sheet="1" objects="1" scenarios="1" formatCells="0" formatColumns="0" formatRows="0" insertColumns="0"/>
  <hyperlinks>
    <hyperlink ref="B31" r:id="rId1" display="e-mail: krist@wbp.olsztyn.pl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20">
    <tabColor indexed="32"/>
  </sheetPr>
  <dimension ref="A1:E37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75390625" style="28" bestFit="1" customWidth="1"/>
    <col min="2" max="2" width="36.875" style="48" customWidth="1"/>
    <col min="3" max="4" width="9.125" style="28" customWidth="1"/>
    <col min="5" max="5" width="67.375" style="28" bestFit="1" customWidth="1"/>
    <col min="6" max="16384" width="9.125" style="28" customWidth="1"/>
  </cols>
  <sheetData>
    <row r="1" spans="1:5" ht="41.25" customHeight="1">
      <c r="A1" s="29" t="s">
        <v>133</v>
      </c>
      <c r="B1" s="28"/>
      <c r="E1" s="34" t="s">
        <v>175</v>
      </c>
    </row>
    <row r="2" spans="1:2" ht="30" customHeight="1">
      <c r="A2" s="70" t="s">
        <v>130</v>
      </c>
      <c r="B2" s="31" t="s">
        <v>128</v>
      </c>
    </row>
    <row r="3" spans="1:2" ht="30" customHeight="1">
      <c r="A3" s="141" t="s">
        <v>130</v>
      </c>
      <c r="B3" s="31" t="s">
        <v>129</v>
      </c>
    </row>
    <row r="4" spans="1:2" ht="30" customHeight="1">
      <c r="A4" s="142" t="s">
        <v>130</v>
      </c>
      <c r="B4" s="32" t="s">
        <v>134</v>
      </c>
    </row>
    <row r="5" spans="2:5" ht="12.75">
      <c r="B5" s="33">
        <v>45292</v>
      </c>
      <c r="E5" s="33"/>
    </row>
    <row r="6" spans="2:5" ht="12.75">
      <c r="B6" s="33">
        <v>45297</v>
      </c>
      <c r="E6" s="33"/>
    </row>
    <row r="7" spans="2:5" ht="12.75">
      <c r="B7" s="33">
        <v>45382</v>
      </c>
      <c r="E7" s="33"/>
    </row>
    <row r="8" spans="2:5" ht="12.75">
      <c r="B8" s="33">
        <v>45383</v>
      </c>
      <c r="C8" s="30"/>
      <c r="E8" s="33"/>
    </row>
    <row r="9" spans="2:5" ht="12.75">
      <c r="B9" s="33">
        <v>45413</v>
      </c>
      <c r="E9" s="33"/>
    </row>
    <row r="10" spans="1:5" ht="12.75">
      <c r="A10" s="30"/>
      <c r="B10" s="33">
        <v>45415</v>
      </c>
      <c r="C10" s="30"/>
      <c r="E10" s="33"/>
    </row>
    <row r="11" spans="2:5" ht="12.75">
      <c r="B11" s="33">
        <v>45442</v>
      </c>
      <c r="E11" s="33"/>
    </row>
    <row r="12" spans="2:5" ht="12.75">
      <c r="B12" s="33">
        <v>45519</v>
      </c>
      <c r="E12" s="33"/>
    </row>
    <row r="13" spans="2:5" ht="12.75">
      <c r="B13" s="33">
        <v>45597</v>
      </c>
      <c r="E13" s="33"/>
    </row>
    <row r="14" spans="2:5" ht="12.75">
      <c r="B14" s="33">
        <v>45607</v>
      </c>
      <c r="E14" s="33"/>
    </row>
    <row r="15" spans="2:5" ht="12.75">
      <c r="B15" s="33">
        <v>45651</v>
      </c>
      <c r="E15" s="33"/>
    </row>
    <row r="16" spans="2:5" ht="12.75">
      <c r="B16" s="33">
        <v>45652</v>
      </c>
      <c r="E16" s="33"/>
    </row>
    <row r="17" ht="12.75">
      <c r="B17" s="33"/>
    </row>
    <row r="18" ht="12.75">
      <c r="B18" s="33"/>
    </row>
    <row r="19" ht="12.75">
      <c r="B19" s="33"/>
    </row>
    <row r="20" ht="12.75">
      <c r="B20" s="33"/>
    </row>
    <row r="21" ht="12.75">
      <c r="B21" s="33"/>
    </row>
    <row r="22" ht="12.75">
      <c r="B22" s="33"/>
    </row>
    <row r="23" ht="12.75">
      <c r="B23" s="33"/>
    </row>
    <row r="24" ht="12.75">
      <c r="B24" s="33"/>
    </row>
    <row r="25" ht="12.75">
      <c r="B25" s="33"/>
    </row>
    <row r="26" ht="12.75">
      <c r="B26" s="33"/>
    </row>
    <row r="27" ht="12.75">
      <c r="B27" s="33"/>
    </row>
    <row r="28" ht="12.75">
      <c r="B28" s="33"/>
    </row>
    <row r="29" ht="12.75">
      <c r="B29" s="33"/>
    </row>
    <row r="30" ht="12.75">
      <c r="B30" s="33"/>
    </row>
    <row r="31" ht="12.75">
      <c r="B31" s="33"/>
    </row>
    <row r="32" ht="12.75">
      <c r="B32" s="33"/>
    </row>
    <row r="33" ht="12.75">
      <c r="B33" s="33"/>
    </row>
    <row r="34" ht="12.75">
      <c r="B34" s="33"/>
    </row>
    <row r="35" ht="12.75">
      <c r="B35" s="33"/>
    </row>
    <row r="36" ht="12.75">
      <c r="B36" s="33"/>
    </row>
    <row r="37" ht="12.75">
      <c r="B37" s="33"/>
    </row>
    <row r="38" ht="12.75">
      <c r="B38" s="33"/>
    </row>
    <row r="39" ht="12.75">
      <c r="B39" s="33"/>
    </row>
    <row r="40" ht="12.75">
      <c r="B40" s="33"/>
    </row>
    <row r="41" ht="12.75">
      <c r="B41" s="33"/>
    </row>
    <row r="42" ht="12.75">
      <c r="B42" s="33"/>
    </row>
    <row r="43" ht="12.75">
      <c r="B43" s="33"/>
    </row>
    <row r="44" ht="12.75">
      <c r="B44" s="33"/>
    </row>
    <row r="45" ht="12.75">
      <c r="B45" s="33"/>
    </row>
    <row r="46" ht="12.75">
      <c r="B46" s="33"/>
    </row>
    <row r="47" ht="12.75">
      <c r="B47" s="33"/>
    </row>
    <row r="48" ht="12.75">
      <c r="B48" s="33"/>
    </row>
    <row r="49" ht="12.75">
      <c r="B49" s="33"/>
    </row>
    <row r="50" ht="12.75">
      <c r="B50" s="33"/>
    </row>
    <row r="51" ht="12.75">
      <c r="B51" s="33"/>
    </row>
    <row r="52" ht="12.75">
      <c r="B52" s="33"/>
    </row>
    <row r="53" ht="12.75">
      <c r="B53" s="33"/>
    </row>
    <row r="54" ht="12.75">
      <c r="B54" s="33"/>
    </row>
    <row r="55" ht="12.75">
      <c r="B55" s="33"/>
    </row>
    <row r="56" ht="12.75">
      <c r="B56" s="33"/>
    </row>
    <row r="57" ht="12.75">
      <c r="B57" s="33"/>
    </row>
    <row r="58" ht="12.75">
      <c r="B58" s="33"/>
    </row>
    <row r="59" ht="12.75">
      <c r="B59" s="33"/>
    </row>
    <row r="60" ht="12.75">
      <c r="B60" s="33"/>
    </row>
    <row r="61" ht="12.75">
      <c r="B61" s="33"/>
    </row>
    <row r="62" ht="12.75">
      <c r="B62" s="33"/>
    </row>
    <row r="63" ht="12.75">
      <c r="B63" s="33"/>
    </row>
    <row r="64" ht="12.75">
      <c r="B64" s="33"/>
    </row>
    <row r="65" ht="12.75">
      <c r="B65" s="33"/>
    </row>
    <row r="66" ht="12.75">
      <c r="B66" s="33"/>
    </row>
    <row r="67" ht="12.75">
      <c r="B67" s="33"/>
    </row>
    <row r="68" ht="12.75">
      <c r="B68" s="33"/>
    </row>
    <row r="69" ht="12.75">
      <c r="B69" s="33"/>
    </row>
    <row r="70" ht="12.75">
      <c r="B70" s="33"/>
    </row>
    <row r="71" ht="12.75">
      <c r="B71" s="33"/>
    </row>
    <row r="72" ht="12.75">
      <c r="B72" s="33"/>
    </row>
    <row r="73" ht="12.75">
      <c r="B73" s="33"/>
    </row>
    <row r="74" ht="12.75">
      <c r="B74" s="33"/>
    </row>
    <row r="75" ht="12.75">
      <c r="B75" s="33"/>
    </row>
    <row r="76" ht="12.75">
      <c r="B76" s="33"/>
    </row>
    <row r="77" ht="12.75">
      <c r="B77" s="33"/>
    </row>
    <row r="78" ht="12.75">
      <c r="B78" s="33"/>
    </row>
    <row r="79" ht="12.75">
      <c r="B79" s="33"/>
    </row>
    <row r="80" ht="12.75">
      <c r="B80" s="33"/>
    </row>
    <row r="81" ht="12.75">
      <c r="B81" s="33"/>
    </row>
    <row r="82" ht="12.75">
      <c r="B82" s="33"/>
    </row>
    <row r="83" ht="12.75">
      <c r="B83" s="33"/>
    </row>
    <row r="84" ht="12.75">
      <c r="B84" s="33"/>
    </row>
    <row r="85" ht="12.75">
      <c r="B85" s="33"/>
    </row>
    <row r="86" ht="12.75">
      <c r="B86" s="33"/>
    </row>
    <row r="87" ht="12.75">
      <c r="B87" s="33"/>
    </row>
    <row r="88" ht="12.75">
      <c r="B88" s="33"/>
    </row>
    <row r="89" ht="12.75">
      <c r="B89" s="33"/>
    </row>
    <row r="90" ht="12.75">
      <c r="B90" s="33"/>
    </row>
    <row r="91" ht="12.75">
      <c r="B91" s="33"/>
    </row>
    <row r="92" ht="12.75">
      <c r="B92" s="33"/>
    </row>
    <row r="93" ht="12.75">
      <c r="B93" s="33"/>
    </row>
    <row r="94" ht="12.75">
      <c r="B94" s="33"/>
    </row>
    <row r="95" ht="12.75">
      <c r="B95" s="33"/>
    </row>
    <row r="96" ht="12.75">
      <c r="B96" s="33"/>
    </row>
    <row r="97" ht="12.75">
      <c r="B97" s="33"/>
    </row>
    <row r="98" ht="12.75">
      <c r="B98" s="33"/>
    </row>
    <row r="99" ht="12.75">
      <c r="B99" s="33"/>
    </row>
    <row r="100" ht="12.75">
      <c r="B100" s="33"/>
    </row>
    <row r="101" ht="12.75">
      <c r="B101" s="33"/>
    </row>
    <row r="102" ht="12.75">
      <c r="B102" s="33"/>
    </row>
    <row r="103" ht="12.75">
      <c r="B103" s="33"/>
    </row>
    <row r="104" ht="12.75">
      <c r="B104" s="33"/>
    </row>
    <row r="105" ht="12.75">
      <c r="B105" s="33"/>
    </row>
    <row r="106" ht="12.75">
      <c r="B106" s="33"/>
    </row>
    <row r="107" ht="12.75">
      <c r="B107" s="33"/>
    </row>
    <row r="108" ht="12.75">
      <c r="B108" s="33"/>
    </row>
    <row r="109" ht="12.75">
      <c r="B109" s="33"/>
    </row>
    <row r="110" ht="12.75">
      <c r="B110" s="33"/>
    </row>
    <row r="111" ht="12.75">
      <c r="B111" s="33"/>
    </row>
    <row r="112" ht="12.75">
      <c r="B112" s="33"/>
    </row>
    <row r="113" ht="12.75">
      <c r="B113" s="33"/>
    </row>
    <row r="114" ht="12.75">
      <c r="B114" s="33"/>
    </row>
    <row r="115" ht="12.75">
      <c r="B115" s="33"/>
    </row>
    <row r="116" ht="12.75">
      <c r="B116" s="33"/>
    </row>
    <row r="117" ht="12.75">
      <c r="B117" s="33"/>
    </row>
    <row r="118" ht="12.75">
      <c r="B118" s="33"/>
    </row>
    <row r="119" ht="12.75">
      <c r="B119" s="33"/>
    </row>
    <row r="120" ht="12.75">
      <c r="B120" s="33"/>
    </row>
    <row r="121" ht="12.75">
      <c r="B121" s="33"/>
    </row>
    <row r="122" ht="12.75">
      <c r="B122" s="33"/>
    </row>
    <row r="123" ht="12.75">
      <c r="B123" s="33"/>
    </row>
    <row r="124" ht="12.75">
      <c r="B124" s="33"/>
    </row>
    <row r="125" ht="12.75">
      <c r="B125" s="33"/>
    </row>
    <row r="126" ht="12.75">
      <c r="B126" s="33"/>
    </row>
    <row r="127" ht="12.75">
      <c r="B127" s="33"/>
    </row>
    <row r="128" ht="12.75">
      <c r="B128" s="33"/>
    </row>
    <row r="129" ht="12.75">
      <c r="B129" s="33"/>
    </row>
    <row r="130" ht="12.75">
      <c r="B130" s="33"/>
    </row>
    <row r="131" ht="12.75">
      <c r="B131" s="33"/>
    </row>
    <row r="132" ht="12.75">
      <c r="B132" s="33"/>
    </row>
    <row r="133" ht="12.75">
      <c r="B133" s="33"/>
    </row>
    <row r="134" ht="12.75">
      <c r="B134" s="33"/>
    </row>
    <row r="135" ht="12.75">
      <c r="B135" s="33"/>
    </row>
    <row r="136" ht="12.75">
      <c r="B136" s="33"/>
    </row>
    <row r="137" ht="12.75">
      <c r="B137" s="33"/>
    </row>
    <row r="138" ht="12.75">
      <c r="B138" s="33"/>
    </row>
    <row r="139" ht="12.75">
      <c r="B139" s="33"/>
    </row>
    <row r="140" ht="12.75">
      <c r="B140" s="33"/>
    </row>
    <row r="141" ht="12.75">
      <c r="B141" s="33"/>
    </row>
    <row r="142" ht="12.75">
      <c r="B142" s="33"/>
    </row>
    <row r="143" ht="12.75">
      <c r="B143" s="33"/>
    </row>
    <row r="144" ht="12.75">
      <c r="B144" s="33"/>
    </row>
    <row r="145" ht="12.75">
      <c r="B145" s="33"/>
    </row>
    <row r="146" ht="12.75">
      <c r="B146" s="33"/>
    </row>
    <row r="147" ht="12.75">
      <c r="B147" s="33"/>
    </row>
    <row r="148" ht="12.75">
      <c r="B148" s="33"/>
    </row>
    <row r="149" ht="12.75">
      <c r="B149" s="33"/>
    </row>
    <row r="150" ht="12.75">
      <c r="B150" s="33"/>
    </row>
    <row r="151" ht="12.75">
      <c r="B151" s="33"/>
    </row>
    <row r="152" ht="12.75">
      <c r="B152" s="33"/>
    </row>
    <row r="153" ht="12.75">
      <c r="B153" s="33"/>
    </row>
    <row r="154" ht="12.75">
      <c r="B154" s="33"/>
    </row>
    <row r="155" ht="12.75">
      <c r="B155" s="33"/>
    </row>
    <row r="156" ht="12.75">
      <c r="B156" s="33"/>
    </row>
    <row r="157" ht="12.75">
      <c r="B157" s="33"/>
    </row>
    <row r="158" ht="12.75">
      <c r="B158" s="33"/>
    </row>
    <row r="159" ht="12.75">
      <c r="B159" s="33"/>
    </row>
    <row r="160" ht="12.75">
      <c r="B160" s="33"/>
    </row>
    <row r="161" ht="12.75">
      <c r="B161" s="33"/>
    </row>
    <row r="162" ht="12.75">
      <c r="B162" s="33"/>
    </row>
    <row r="163" ht="12.75">
      <c r="B163" s="33"/>
    </row>
    <row r="164" ht="12.75">
      <c r="B164" s="33"/>
    </row>
    <row r="165" ht="12.75">
      <c r="B165" s="33"/>
    </row>
    <row r="166" ht="12.75">
      <c r="B166" s="33"/>
    </row>
    <row r="167" ht="12.75">
      <c r="B167" s="33"/>
    </row>
    <row r="168" ht="12.75">
      <c r="B168" s="33"/>
    </row>
    <row r="169" ht="12.75">
      <c r="B169" s="33"/>
    </row>
    <row r="170" ht="12.75">
      <c r="B170" s="33"/>
    </row>
    <row r="171" ht="12.75">
      <c r="B171" s="33"/>
    </row>
    <row r="172" ht="12.75">
      <c r="B172" s="33"/>
    </row>
    <row r="173" ht="12.75">
      <c r="B173" s="33"/>
    </row>
    <row r="174" ht="12.75">
      <c r="B174" s="33"/>
    </row>
    <row r="175" ht="12.75">
      <c r="B175" s="33"/>
    </row>
    <row r="176" ht="12.75">
      <c r="B176" s="33"/>
    </row>
    <row r="177" ht="12.75">
      <c r="B177" s="33"/>
    </row>
    <row r="178" ht="12.75">
      <c r="B178" s="33"/>
    </row>
    <row r="179" ht="12.75">
      <c r="B179" s="33"/>
    </row>
    <row r="180" ht="12.75">
      <c r="B180" s="33"/>
    </row>
    <row r="181" ht="12.75">
      <c r="B181" s="33"/>
    </row>
    <row r="182" ht="12.75">
      <c r="B182" s="33"/>
    </row>
    <row r="183" ht="12.75">
      <c r="B183" s="33"/>
    </row>
    <row r="184" ht="12.75">
      <c r="B184" s="33"/>
    </row>
    <row r="185" ht="12.75">
      <c r="B185" s="33"/>
    </row>
    <row r="186" ht="12.75">
      <c r="B186" s="33"/>
    </row>
    <row r="187" ht="12.75">
      <c r="B187" s="33"/>
    </row>
    <row r="188" ht="12.75">
      <c r="B188" s="33"/>
    </row>
    <row r="189" ht="12.75">
      <c r="B189" s="33"/>
    </row>
    <row r="190" ht="12.75">
      <c r="B190" s="33"/>
    </row>
    <row r="191" ht="12.75">
      <c r="B191" s="33"/>
    </row>
    <row r="192" ht="12.75">
      <c r="B192" s="33"/>
    </row>
    <row r="193" ht="12.75">
      <c r="B193" s="33"/>
    </row>
    <row r="194" ht="12.75">
      <c r="B194" s="33"/>
    </row>
    <row r="195" ht="12.75">
      <c r="B195" s="33"/>
    </row>
    <row r="196" ht="12.75">
      <c r="B196" s="33"/>
    </row>
    <row r="197" ht="12.75">
      <c r="B197" s="33"/>
    </row>
    <row r="198" ht="12.75">
      <c r="B198" s="33"/>
    </row>
    <row r="199" ht="12.75">
      <c r="B199" s="33"/>
    </row>
    <row r="200" ht="12.75">
      <c r="B200" s="33"/>
    </row>
    <row r="201" ht="12.75">
      <c r="B201" s="33"/>
    </row>
    <row r="202" ht="12.75">
      <c r="B202" s="33"/>
    </row>
    <row r="203" ht="12.75">
      <c r="B203" s="33"/>
    </row>
    <row r="204" ht="12.75">
      <c r="B204" s="33"/>
    </row>
    <row r="205" ht="12.75">
      <c r="B205" s="33"/>
    </row>
    <row r="206" ht="12.75">
      <c r="B206" s="33"/>
    </row>
    <row r="207" ht="12.75">
      <c r="B207" s="33"/>
    </row>
    <row r="208" ht="12.75">
      <c r="B208" s="33"/>
    </row>
    <row r="209" ht="12.75">
      <c r="B209" s="33"/>
    </row>
    <row r="210" ht="12.75">
      <c r="B210" s="33"/>
    </row>
    <row r="211" ht="12.75">
      <c r="B211" s="33"/>
    </row>
    <row r="212" ht="12.75">
      <c r="B212" s="33"/>
    </row>
    <row r="213" ht="12.75">
      <c r="B213" s="33"/>
    </row>
    <row r="214" ht="12.75">
      <c r="B214" s="33"/>
    </row>
    <row r="215" ht="12.75">
      <c r="B215" s="33"/>
    </row>
    <row r="216" ht="12.75">
      <c r="B216" s="33"/>
    </row>
    <row r="217" ht="12.75">
      <c r="B217" s="33"/>
    </row>
    <row r="218" ht="12.75">
      <c r="B218" s="33"/>
    </row>
    <row r="219" ht="12.75">
      <c r="B219" s="33"/>
    </row>
    <row r="220" ht="12.75">
      <c r="B220" s="33"/>
    </row>
    <row r="221" ht="12.75">
      <c r="B221" s="33"/>
    </row>
    <row r="222" ht="12.75">
      <c r="B222" s="33"/>
    </row>
    <row r="223" ht="12.75">
      <c r="B223" s="33"/>
    </row>
    <row r="224" ht="12.75">
      <c r="B224" s="33"/>
    </row>
    <row r="225" ht="12.75">
      <c r="B225" s="33"/>
    </row>
    <row r="226" ht="12.75">
      <c r="B226" s="33"/>
    </row>
    <row r="227" ht="12.75">
      <c r="B227" s="33"/>
    </row>
    <row r="228" ht="12.75">
      <c r="B228" s="33"/>
    </row>
    <row r="229" ht="12.75">
      <c r="B229" s="33"/>
    </row>
    <row r="230" ht="12.75">
      <c r="B230" s="33"/>
    </row>
    <row r="231" ht="12.75">
      <c r="B231" s="33"/>
    </row>
    <row r="232" ht="12.75">
      <c r="B232" s="33"/>
    </row>
    <row r="233" ht="12.75">
      <c r="B233" s="33"/>
    </row>
    <row r="234" ht="12.75">
      <c r="B234" s="33"/>
    </row>
    <row r="235" ht="12.75">
      <c r="B235" s="33"/>
    </row>
    <row r="236" ht="12.75">
      <c r="B236" s="33"/>
    </row>
    <row r="237" ht="12.75">
      <c r="B237" s="33"/>
    </row>
    <row r="238" ht="12.75">
      <c r="B238" s="33"/>
    </row>
    <row r="239" ht="12.75">
      <c r="B239" s="33"/>
    </row>
    <row r="240" ht="12.75">
      <c r="B240" s="33"/>
    </row>
    <row r="241" ht="12.75">
      <c r="B241" s="33"/>
    </row>
    <row r="242" ht="12.75">
      <c r="B242" s="33"/>
    </row>
    <row r="243" ht="12.75">
      <c r="B243" s="33"/>
    </row>
    <row r="244" ht="12.75">
      <c r="B244" s="33"/>
    </row>
    <row r="245" ht="12.75">
      <c r="B245" s="33"/>
    </row>
    <row r="246" ht="12.75">
      <c r="B246" s="33"/>
    </row>
    <row r="247" ht="12.75">
      <c r="B247" s="33"/>
    </row>
    <row r="248" ht="12.75">
      <c r="B248" s="33"/>
    </row>
    <row r="249" ht="12.75">
      <c r="B249" s="33"/>
    </row>
    <row r="250" ht="12.75">
      <c r="B250" s="33"/>
    </row>
    <row r="251" ht="12.75">
      <c r="B251" s="33"/>
    </row>
    <row r="252" ht="12.75">
      <c r="B252" s="33"/>
    </row>
    <row r="253" ht="12.75">
      <c r="B253" s="33"/>
    </row>
    <row r="254" ht="12.75">
      <c r="B254" s="33"/>
    </row>
    <row r="255" ht="12.75">
      <c r="B255" s="33"/>
    </row>
    <row r="256" ht="12.75">
      <c r="B256" s="33"/>
    </row>
    <row r="257" ht="12.75">
      <c r="B257" s="33"/>
    </row>
    <row r="258" ht="12.75">
      <c r="B258" s="33"/>
    </row>
    <row r="259" ht="12.75">
      <c r="B259" s="33"/>
    </row>
    <row r="260" ht="12.75">
      <c r="B260" s="33"/>
    </row>
    <row r="261" ht="12.75">
      <c r="B261" s="33"/>
    </row>
    <row r="262" ht="12.75">
      <c r="B262" s="33"/>
    </row>
    <row r="263" ht="12.75">
      <c r="B263" s="33"/>
    </row>
    <row r="264" ht="12.75">
      <c r="B264" s="33"/>
    </row>
    <row r="265" ht="12.75">
      <c r="B265" s="33"/>
    </row>
    <row r="266" ht="12.75">
      <c r="B266" s="33"/>
    </row>
    <row r="267" ht="12.75">
      <c r="B267" s="33"/>
    </row>
    <row r="268" ht="12.75">
      <c r="B268" s="33"/>
    </row>
    <row r="269" ht="12.75">
      <c r="B269" s="33"/>
    </row>
    <row r="270" ht="12.75">
      <c r="B270" s="33"/>
    </row>
    <row r="271" ht="12.75">
      <c r="B271" s="33"/>
    </row>
    <row r="272" ht="12.75">
      <c r="B272" s="33"/>
    </row>
    <row r="273" ht="12.75">
      <c r="B273" s="33"/>
    </row>
    <row r="274" ht="12.75">
      <c r="B274" s="33"/>
    </row>
    <row r="275" ht="12.75">
      <c r="B275" s="33"/>
    </row>
    <row r="276" ht="12.75">
      <c r="B276" s="33"/>
    </row>
    <row r="277" ht="12.75">
      <c r="B277" s="33"/>
    </row>
    <row r="278" ht="12.75">
      <c r="B278" s="33"/>
    </row>
    <row r="279" ht="12.75">
      <c r="B279" s="33"/>
    </row>
    <row r="280" ht="12.75">
      <c r="B280" s="33"/>
    </row>
    <row r="281" ht="12.75">
      <c r="B281" s="33"/>
    </row>
    <row r="282" ht="12.75">
      <c r="B282" s="33"/>
    </row>
    <row r="283" ht="12.75">
      <c r="B283" s="33"/>
    </row>
    <row r="284" ht="12.75">
      <c r="B284" s="33"/>
    </row>
    <row r="285" ht="12.75">
      <c r="B285" s="33"/>
    </row>
    <row r="286" ht="12.75">
      <c r="B286" s="33"/>
    </row>
    <row r="287" ht="12.75">
      <c r="B287" s="33"/>
    </row>
    <row r="288" ht="12.75">
      <c r="B288" s="33"/>
    </row>
    <row r="289" ht="12.75">
      <c r="B289" s="33"/>
    </row>
    <row r="290" ht="12.75">
      <c r="B290" s="33"/>
    </row>
    <row r="291" ht="12.75">
      <c r="B291" s="33"/>
    </row>
    <row r="292" ht="12.75">
      <c r="B292" s="33"/>
    </row>
    <row r="293" ht="12.75">
      <c r="B293" s="33"/>
    </row>
    <row r="294" ht="12.75">
      <c r="B294" s="33"/>
    </row>
    <row r="295" ht="12.75">
      <c r="B295" s="33"/>
    </row>
    <row r="296" ht="12.75">
      <c r="B296" s="33"/>
    </row>
    <row r="297" ht="12.75">
      <c r="B297" s="33"/>
    </row>
    <row r="298" ht="12.75">
      <c r="B298" s="33"/>
    </row>
    <row r="299" ht="12.75">
      <c r="B299" s="33"/>
    </row>
    <row r="300" ht="12.75">
      <c r="B300" s="33"/>
    </row>
    <row r="301" ht="12.75">
      <c r="B301" s="33"/>
    </row>
    <row r="302" ht="12.75">
      <c r="B302" s="33"/>
    </row>
    <row r="303" ht="12.75">
      <c r="B303" s="33"/>
    </row>
    <row r="304" ht="12.75">
      <c r="B304" s="33"/>
    </row>
    <row r="305" ht="12.75">
      <c r="B305" s="33"/>
    </row>
    <row r="306" ht="12.75">
      <c r="B306" s="33"/>
    </row>
    <row r="307" ht="12.75">
      <c r="B307" s="33"/>
    </row>
    <row r="308" ht="12.75">
      <c r="B308" s="33"/>
    </row>
    <row r="309" ht="12.75">
      <c r="B309" s="33"/>
    </row>
    <row r="310" ht="12.75">
      <c r="B310" s="33"/>
    </row>
    <row r="311" ht="12.75">
      <c r="B311" s="33"/>
    </row>
    <row r="312" ht="12.75">
      <c r="B312" s="33"/>
    </row>
    <row r="313" ht="12.75">
      <c r="B313" s="33"/>
    </row>
    <row r="314" ht="12.75">
      <c r="B314" s="33"/>
    </row>
    <row r="315" ht="12.75">
      <c r="B315" s="33"/>
    </row>
    <row r="316" ht="12.75">
      <c r="B316" s="33"/>
    </row>
    <row r="317" ht="12.75">
      <c r="B317" s="33"/>
    </row>
    <row r="318" ht="12.75">
      <c r="B318" s="33"/>
    </row>
    <row r="319" ht="12.75">
      <c r="B319" s="33"/>
    </row>
    <row r="320" ht="12.75">
      <c r="B320" s="33"/>
    </row>
    <row r="321" ht="12.75">
      <c r="B321" s="33"/>
    </row>
    <row r="322" ht="12.75">
      <c r="B322" s="33"/>
    </row>
    <row r="323" ht="12.75">
      <c r="B323" s="33"/>
    </row>
    <row r="324" ht="12.75">
      <c r="B324" s="33"/>
    </row>
    <row r="325" ht="12.75">
      <c r="B325" s="33"/>
    </row>
    <row r="326" ht="12.75">
      <c r="B326" s="33"/>
    </row>
    <row r="327" ht="12.75">
      <c r="B327" s="33"/>
    </row>
    <row r="328" ht="12.75">
      <c r="B328" s="33"/>
    </row>
    <row r="329" ht="12.75">
      <c r="B329" s="33"/>
    </row>
    <row r="330" ht="12.75">
      <c r="B330" s="33"/>
    </row>
    <row r="331" ht="12.75">
      <c r="B331" s="33"/>
    </row>
    <row r="332" ht="12.75">
      <c r="B332" s="33"/>
    </row>
    <row r="333" ht="12.75">
      <c r="B333" s="33"/>
    </row>
    <row r="334" ht="12.75">
      <c r="B334" s="33"/>
    </row>
    <row r="335" ht="12.75">
      <c r="B335" s="33"/>
    </row>
    <row r="336" ht="12.75">
      <c r="B336" s="33"/>
    </row>
    <row r="337" ht="12.75">
      <c r="B337" s="33"/>
    </row>
    <row r="338" ht="12.75">
      <c r="B338" s="33"/>
    </row>
    <row r="339" ht="12.75">
      <c r="B339" s="33"/>
    </row>
    <row r="340" ht="12.75">
      <c r="B340" s="33"/>
    </row>
    <row r="341" ht="12.75">
      <c r="B341" s="33"/>
    </row>
    <row r="342" ht="12.75">
      <c r="B342" s="33"/>
    </row>
    <row r="343" ht="12.75">
      <c r="B343" s="33"/>
    </row>
    <row r="344" ht="12.75">
      <c r="B344" s="33"/>
    </row>
    <row r="345" ht="12.75">
      <c r="B345" s="33"/>
    </row>
    <row r="346" ht="12.75">
      <c r="B346" s="33"/>
    </row>
    <row r="347" ht="12.75">
      <c r="B347" s="33"/>
    </row>
    <row r="348" ht="12.75">
      <c r="B348" s="33"/>
    </row>
    <row r="349" ht="12.75">
      <c r="B349" s="33"/>
    </row>
    <row r="350" ht="12.75">
      <c r="B350" s="33"/>
    </row>
    <row r="351" ht="12.75">
      <c r="B351" s="33"/>
    </row>
    <row r="352" ht="12.75">
      <c r="B352" s="33"/>
    </row>
    <row r="353" ht="12.75">
      <c r="B353" s="33"/>
    </row>
    <row r="354" ht="12.75">
      <c r="B354" s="33"/>
    </row>
    <row r="355" ht="12.75">
      <c r="B355" s="33"/>
    </row>
    <row r="356" ht="12.75">
      <c r="B356" s="33"/>
    </row>
    <row r="357" ht="12.75">
      <c r="B357" s="33"/>
    </row>
    <row r="358" ht="12.75">
      <c r="B358" s="33"/>
    </row>
    <row r="359" ht="12.75">
      <c r="B359" s="33"/>
    </row>
    <row r="360" ht="12.75">
      <c r="B360" s="33"/>
    </row>
    <row r="361" ht="12.75">
      <c r="B361" s="33"/>
    </row>
    <row r="362" ht="12.75">
      <c r="B362" s="33"/>
    </row>
    <row r="363" ht="12.75">
      <c r="B363" s="33"/>
    </row>
    <row r="364" ht="12.75">
      <c r="B364" s="33"/>
    </row>
    <row r="365" ht="12.75">
      <c r="B365" s="33"/>
    </row>
    <row r="366" ht="12.75">
      <c r="B366" s="33"/>
    </row>
    <row r="367" ht="12.75">
      <c r="B367" s="33"/>
    </row>
    <row r="368" ht="12.75">
      <c r="B368" s="33"/>
    </row>
    <row r="369" ht="12.75">
      <c r="B369" s="33"/>
    </row>
    <row r="370" ht="12.75">
      <c r="B370" s="33"/>
    </row>
    <row r="371" ht="12.75">
      <c r="B371" s="33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L81"/>
  <sheetViews>
    <sheetView zoomScalePageLayoutView="0" workbookViewId="0" topLeftCell="A64">
      <selection activeCell="H87" sqref="H87"/>
    </sheetView>
  </sheetViews>
  <sheetFormatPr defaultColWidth="9.00390625" defaultRowHeight="12.75"/>
  <cols>
    <col min="1" max="1" width="7.875" style="52" customWidth="1"/>
    <col min="2" max="2" width="9.625" style="52" customWidth="1"/>
    <col min="3" max="8" width="7.875" style="52" customWidth="1"/>
    <col min="9" max="9" width="8.25390625" style="52" customWidth="1"/>
    <col min="10" max="12" width="7.875" style="52" customWidth="1"/>
    <col min="13" max="16384" width="9.125" style="52" customWidth="1"/>
  </cols>
  <sheetData>
    <row r="1" spans="1:12" ht="21" customHeight="1">
      <c r="A1" s="71" t="str">
        <f>"Dział: "&amp;Ogólne!$B$1</f>
        <v>Dział: nazwa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2" customFormat="1" ht="50.25" customHeight="1">
      <c r="A2" s="73" t="str">
        <f>"CZYTELNICY I WYPOŻYCZENIA NA ZEWNĄTRZ - marzec "&amp;Ogólne!$B$2</f>
        <v>CZYTELNICY I WYPOŻYCZENIA NA ZEWNĄTRZ - marzec 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3" customFormat="1" ht="16.5" customHeight="1">
      <c r="A3" s="72" t="s">
        <v>12</v>
      </c>
      <c r="B3" s="72" t="s">
        <v>16</v>
      </c>
      <c r="C3" s="72" t="s">
        <v>0</v>
      </c>
      <c r="D3" s="72" t="s">
        <v>15</v>
      </c>
      <c r="E3" s="72"/>
      <c r="F3" s="72"/>
      <c r="G3" s="72"/>
      <c r="H3" s="72"/>
      <c r="I3" s="72"/>
      <c r="J3" s="72"/>
      <c r="K3" s="72"/>
      <c r="L3" s="72"/>
    </row>
    <row r="4" spans="1:12" s="63" customFormat="1" ht="16.5" customHeight="1">
      <c r="A4" s="72"/>
      <c r="B4" s="72"/>
      <c r="C4" s="72"/>
      <c r="D4" s="72" t="s">
        <v>1</v>
      </c>
      <c r="E4" s="72"/>
      <c r="F4" s="72"/>
      <c r="G4" s="72"/>
      <c r="H4" s="72"/>
      <c r="I4" s="72" t="s">
        <v>8</v>
      </c>
      <c r="J4" s="72" t="s">
        <v>13</v>
      </c>
      <c r="K4" s="72" t="s">
        <v>14</v>
      </c>
      <c r="L4" s="72" t="s">
        <v>9</v>
      </c>
    </row>
    <row r="5" spans="1:12" s="63" customFormat="1" ht="16.5" customHeight="1">
      <c r="A5" s="72"/>
      <c r="B5" s="72"/>
      <c r="C5" s="72"/>
      <c r="D5" s="72" t="s">
        <v>2</v>
      </c>
      <c r="E5" s="72" t="s">
        <v>6</v>
      </c>
      <c r="F5" s="72"/>
      <c r="G5" s="72" t="s">
        <v>5</v>
      </c>
      <c r="H5" s="72" t="s">
        <v>7</v>
      </c>
      <c r="I5" s="72"/>
      <c r="J5" s="72"/>
      <c r="K5" s="72"/>
      <c r="L5" s="72"/>
    </row>
    <row r="6" spans="1:12" s="63" customFormat="1" ht="27" customHeight="1">
      <c r="A6" s="72"/>
      <c r="B6" s="72"/>
      <c r="C6" s="72"/>
      <c r="D6" s="72"/>
      <c r="E6" s="50" t="s">
        <v>3</v>
      </c>
      <c r="F6" s="50" t="s">
        <v>4</v>
      </c>
      <c r="G6" s="72"/>
      <c r="H6" s="72"/>
      <c r="I6" s="72"/>
      <c r="J6" s="72"/>
      <c r="K6" s="72"/>
      <c r="L6" s="72"/>
    </row>
    <row r="7" spans="1:12" s="64" customFormat="1" ht="8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</row>
    <row r="8" spans="1:12" s="65" customFormat="1" ht="18" customHeight="1">
      <c r="A8" s="66">
        <v>1</v>
      </c>
      <c r="B8" s="67">
        <v>0</v>
      </c>
      <c r="C8" s="67">
        <v>0</v>
      </c>
      <c r="D8" s="68">
        <f aca="true" t="shared" si="0" ref="D8:D38">SUM(E8:H8)</f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5" customFormat="1" ht="18" customHeight="1">
      <c r="A9" s="54">
        <v>2</v>
      </c>
      <c r="B9" s="55">
        <v>0</v>
      </c>
      <c r="C9" s="55">
        <v>0</v>
      </c>
      <c r="D9" s="56">
        <f t="shared" si="0"/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</row>
    <row r="10" spans="1:12" s="65" customFormat="1" ht="18" customHeight="1">
      <c r="A10" s="143">
        <v>3</v>
      </c>
      <c r="B10" s="144">
        <v>0</v>
      </c>
      <c r="C10" s="144">
        <v>0</v>
      </c>
      <c r="D10" s="145">
        <f t="shared" si="0"/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</row>
    <row r="11" spans="1:12" s="65" customFormat="1" ht="18" customHeight="1">
      <c r="A11" s="66">
        <v>4</v>
      </c>
      <c r="B11" s="67">
        <v>0</v>
      </c>
      <c r="C11" s="67">
        <v>0</v>
      </c>
      <c r="D11" s="68">
        <f t="shared" si="0"/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spans="1:12" s="65" customFormat="1" ht="18" customHeight="1">
      <c r="A12" s="66">
        <v>5</v>
      </c>
      <c r="B12" s="67">
        <v>0</v>
      </c>
      <c r="C12" s="67">
        <v>0</v>
      </c>
      <c r="D12" s="68">
        <f t="shared" si="0"/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spans="1:12" s="65" customFormat="1" ht="18" customHeight="1">
      <c r="A13" s="66">
        <v>6</v>
      </c>
      <c r="B13" s="67">
        <v>0</v>
      </c>
      <c r="C13" s="67">
        <v>0</v>
      </c>
      <c r="D13" s="68">
        <f t="shared" si="0"/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spans="1:12" s="65" customFormat="1" ht="18" customHeight="1">
      <c r="A14" s="66">
        <v>7</v>
      </c>
      <c r="B14" s="67">
        <v>0</v>
      </c>
      <c r="C14" s="67">
        <v>0</v>
      </c>
      <c r="D14" s="68">
        <f t="shared" si="0"/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</row>
    <row r="15" spans="1:12" s="65" customFormat="1" ht="18" customHeight="1">
      <c r="A15" s="66">
        <v>8</v>
      </c>
      <c r="B15" s="67">
        <v>0</v>
      </c>
      <c r="C15" s="67">
        <v>0</v>
      </c>
      <c r="D15" s="68">
        <f t="shared" si="0"/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spans="1:12" s="65" customFormat="1" ht="18" customHeight="1">
      <c r="A16" s="54">
        <v>9</v>
      </c>
      <c r="B16" s="55">
        <v>0</v>
      </c>
      <c r="C16" s="55">
        <v>0</v>
      </c>
      <c r="D16" s="56">
        <f t="shared" si="0"/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</row>
    <row r="17" spans="1:12" s="65" customFormat="1" ht="18" customHeight="1">
      <c r="A17" s="143">
        <v>10</v>
      </c>
      <c r="B17" s="144">
        <v>0</v>
      </c>
      <c r="C17" s="144">
        <v>0</v>
      </c>
      <c r="D17" s="145">
        <f t="shared" si="0"/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</row>
    <row r="18" spans="1:12" s="65" customFormat="1" ht="18" customHeight="1">
      <c r="A18" s="66">
        <v>11</v>
      </c>
      <c r="B18" s="67">
        <v>0</v>
      </c>
      <c r="C18" s="67">
        <v>0</v>
      </c>
      <c r="D18" s="68">
        <f t="shared" si="0"/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</row>
    <row r="19" spans="1:12" s="65" customFormat="1" ht="18" customHeight="1">
      <c r="A19" s="66">
        <v>12</v>
      </c>
      <c r="B19" s="67">
        <v>0</v>
      </c>
      <c r="C19" s="67">
        <v>0</v>
      </c>
      <c r="D19" s="68">
        <f t="shared" si="0"/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spans="1:12" s="65" customFormat="1" ht="18" customHeight="1">
      <c r="A20" s="66">
        <v>13</v>
      </c>
      <c r="B20" s="67">
        <v>0</v>
      </c>
      <c r="C20" s="67">
        <v>0</v>
      </c>
      <c r="D20" s="68">
        <f t="shared" si="0"/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spans="1:12" s="65" customFormat="1" ht="18" customHeight="1">
      <c r="A21" s="66">
        <v>14</v>
      </c>
      <c r="B21" s="67">
        <v>0</v>
      </c>
      <c r="C21" s="67">
        <v>0</v>
      </c>
      <c r="D21" s="68">
        <f t="shared" si="0"/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spans="1:12" s="65" customFormat="1" ht="18" customHeight="1">
      <c r="A22" s="66">
        <v>15</v>
      </c>
      <c r="B22" s="67">
        <v>0</v>
      </c>
      <c r="C22" s="67">
        <v>0</v>
      </c>
      <c r="D22" s="68">
        <f t="shared" si="0"/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</row>
    <row r="23" spans="1:12" s="65" customFormat="1" ht="18" customHeight="1">
      <c r="A23" s="54">
        <v>16</v>
      </c>
      <c r="B23" s="55">
        <v>0</v>
      </c>
      <c r="C23" s="55">
        <v>0</v>
      </c>
      <c r="D23" s="56">
        <f t="shared" si="0"/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</row>
    <row r="24" spans="1:12" s="65" customFormat="1" ht="18" customHeight="1">
      <c r="A24" s="143">
        <v>17</v>
      </c>
      <c r="B24" s="144">
        <v>0</v>
      </c>
      <c r="C24" s="144">
        <v>0</v>
      </c>
      <c r="D24" s="145">
        <f t="shared" si="0"/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</row>
    <row r="25" spans="1:12" s="65" customFormat="1" ht="18" customHeight="1">
      <c r="A25" s="66">
        <v>18</v>
      </c>
      <c r="B25" s="67">
        <v>0</v>
      </c>
      <c r="C25" s="67">
        <v>0</v>
      </c>
      <c r="D25" s="68">
        <f t="shared" si="0"/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</row>
    <row r="26" spans="1:12" s="65" customFormat="1" ht="18" customHeight="1">
      <c r="A26" s="66">
        <v>19</v>
      </c>
      <c r="B26" s="67">
        <v>0</v>
      </c>
      <c r="C26" s="67">
        <v>0</v>
      </c>
      <c r="D26" s="68">
        <f t="shared" si="0"/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</row>
    <row r="27" spans="1:12" s="65" customFormat="1" ht="18" customHeight="1">
      <c r="A27" s="66">
        <v>20</v>
      </c>
      <c r="B27" s="67">
        <v>0</v>
      </c>
      <c r="C27" s="67">
        <v>0</v>
      </c>
      <c r="D27" s="68">
        <f t="shared" si="0"/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</row>
    <row r="28" spans="1:12" s="65" customFormat="1" ht="18" customHeight="1">
      <c r="A28" s="66">
        <v>21</v>
      </c>
      <c r="B28" s="67">
        <v>0</v>
      </c>
      <c r="C28" s="67">
        <v>0</v>
      </c>
      <c r="D28" s="68">
        <f t="shared" si="0"/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</row>
    <row r="29" spans="1:12" s="65" customFormat="1" ht="18" customHeight="1">
      <c r="A29" s="66">
        <v>22</v>
      </c>
      <c r="B29" s="67">
        <v>0</v>
      </c>
      <c r="C29" s="67">
        <v>0</v>
      </c>
      <c r="D29" s="68">
        <f t="shared" si="0"/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</row>
    <row r="30" spans="1:12" s="65" customFormat="1" ht="18" customHeight="1">
      <c r="A30" s="54">
        <v>23</v>
      </c>
      <c r="B30" s="55">
        <v>0</v>
      </c>
      <c r="C30" s="55">
        <v>0</v>
      </c>
      <c r="D30" s="56">
        <f t="shared" si="0"/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</row>
    <row r="31" spans="1:12" s="65" customFormat="1" ht="18" customHeight="1">
      <c r="A31" s="143">
        <v>24</v>
      </c>
      <c r="B31" s="144">
        <v>0</v>
      </c>
      <c r="C31" s="144">
        <v>0</v>
      </c>
      <c r="D31" s="145">
        <f t="shared" si="0"/>
        <v>0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</row>
    <row r="32" spans="1:12" s="65" customFormat="1" ht="18" customHeight="1">
      <c r="A32" s="66">
        <v>25</v>
      </c>
      <c r="B32" s="67">
        <v>0</v>
      </c>
      <c r="C32" s="67">
        <v>0</v>
      </c>
      <c r="D32" s="68">
        <f t="shared" si="0"/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</row>
    <row r="33" spans="1:12" s="65" customFormat="1" ht="18" customHeight="1">
      <c r="A33" s="66">
        <v>26</v>
      </c>
      <c r="B33" s="67">
        <v>0</v>
      </c>
      <c r="C33" s="67">
        <v>0</v>
      </c>
      <c r="D33" s="68">
        <f t="shared" si="0"/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</row>
    <row r="34" spans="1:12" s="65" customFormat="1" ht="18" customHeight="1">
      <c r="A34" s="66">
        <v>27</v>
      </c>
      <c r="B34" s="67">
        <v>0</v>
      </c>
      <c r="C34" s="67">
        <v>0</v>
      </c>
      <c r="D34" s="68">
        <f t="shared" si="0"/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</row>
    <row r="35" spans="1:12" s="65" customFormat="1" ht="18" customHeight="1">
      <c r="A35" s="66">
        <v>28</v>
      </c>
      <c r="B35" s="67">
        <v>0</v>
      </c>
      <c r="C35" s="67">
        <v>0</v>
      </c>
      <c r="D35" s="68">
        <f t="shared" si="0"/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</row>
    <row r="36" spans="1:12" s="65" customFormat="1" ht="18" customHeight="1">
      <c r="A36" s="66">
        <v>29</v>
      </c>
      <c r="B36" s="67">
        <v>0</v>
      </c>
      <c r="C36" s="67">
        <v>0</v>
      </c>
      <c r="D36" s="68">
        <f t="shared" si="0"/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1:12" s="65" customFormat="1" ht="18" customHeight="1">
      <c r="A37" s="54">
        <v>30</v>
      </c>
      <c r="B37" s="55">
        <v>0</v>
      </c>
      <c r="C37" s="55">
        <v>0</v>
      </c>
      <c r="D37" s="56">
        <f t="shared" si="0"/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</row>
    <row r="38" spans="1:12" s="65" customFormat="1" ht="18" customHeight="1">
      <c r="A38" s="147">
        <v>31</v>
      </c>
      <c r="B38" s="148">
        <v>0</v>
      </c>
      <c r="C38" s="148">
        <v>0</v>
      </c>
      <c r="D38" s="149">
        <f t="shared" si="0"/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</row>
    <row r="39" spans="1:12" ht="18" customHeight="1">
      <c r="A39" s="50" t="s">
        <v>10</v>
      </c>
      <c r="B39" s="51">
        <f aca="true" t="shared" si="1" ref="B39:L39">SUM(B8:B38)</f>
        <v>0</v>
      </c>
      <c r="C39" s="51">
        <f t="shared" si="1"/>
        <v>0</v>
      </c>
      <c r="D39" s="51">
        <f t="shared" si="1"/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</row>
    <row r="40" spans="1:12" ht="34.5" customHeight="1">
      <c r="A40" s="50" t="s">
        <v>11</v>
      </c>
      <c r="B40" s="51">
        <f>'02'!B40+'03'!B39</f>
        <v>0</v>
      </c>
      <c r="C40" s="51">
        <f>'02'!C40+'03'!C39</f>
        <v>0</v>
      </c>
      <c r="D40" s="51">
        <f>'02'!D40+'03'!D39</f>
        <v>0</v>
      </c>
      <c r="E40" s="51">
        <f>'02'!E40+'03'!E39</f>
        <v>0</v>
      </c>
      <c r="F40" s="51">
        <f>'02'!F40+'03'!F39</f>
        <v>0</v>
      </c>
      <c r="G40" s="51">
        <f>'02'!G40+'03'!G39</f>
        <v>0</v>
      </c>
      <c r="H40" s="51">
        <f>'02'!H40+'03'!H39</f>
        <v>0</v>
      </c>
      <c r="I40" s="51">
        <f>'02'!I40+'03'!I39</f>
        <v>0</v>
      </c>
      <c r="J40" s="51">
        <f>'02'!J40+'03'!J39</f>
        <v>0</v>
      </c>
      <c r="K40" s="51">
        <f>'02'!K40+'03'!K39</f>
        <v>0</v>
      </c>
      <c r="L40" s="51">
        <f>'02'!L40+'03'!L39</f>
        <v>0</v>
      </c>
    </row>
    <row r="42" spans="1:12" ht="21" customHeight="1">
      <c r="A42" s="71" t="str">
        <f>"Dział: "&amp;Ogólne!$B$1</f>
        <v>Dział: nazwa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50.25" customHeight="1">
      <c r="A43" s="73" t="str">
        <f>"UDOSTĘPNIANIE PREZENCYJNE - marzec "&amp;Ogólne!$B$2</f>
        <v>UDOSTĘPNIANIE PREZENCYJNE - marzec 2024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3.5" customHeight="1">
      <c r="A44" s="72" t="s">
        <v>12</v>
      </c>
      <c r="B44" s="72" t="s">
        <v>19</v>
      </c>
      <c r="C44" s="72" t="s">
        <v>15</v>
      </c>
      <c r="D44" s="72"/>
      <c r="E44" s="72"/>
      <c r="F44" s="72"/>
      <c r="G44" s="72"/>
      <c r="H44" s="72"/>
      <c r="I44" s="72"/>
      <c r="J44" s="72"/>
      <c r="K44" s="72"/>
      <c r="L44" s="72" t="s">
        <v>20</v>
      </c>
    </row>
    <row r="45" spans="1:12" ht="15.75" customHeight="1">
      <c r="A45" s="72"/>
      <c r="B45" s="72"/>
      <c r="C45" s="72" t="s">
        <v>1</v>
      </c>
      <c r="D45" s="72"/>
      <c r="E45" s="72"/>
      <c r="F45" s="72"/>
      <c r="G45" s="72"/>
      <c r="H45" s="72" t="s">
        <v>8</v>
      </c>
      <c r="I45" s="72" t="s">
        <v>13</v>
      </c>
      <c r="J45" s="72" t="s">
        <v>14</v>
      </c>
      <c r="K45" s="72" t="s">
        <v>21</v>
      </c>
      <c r="L45" s="72"/>
    </row>
    <row r="46" spans="1:12" ht="15.75" customHeight="1">
      <c r="A46" s="72"/>
      <c r="B46" s="72"/>
      <c r="C46" s="72" t="s">
        <v>2</v>
      </c>
      <c r="D46" s="72" t="s">
        <v>6</v>
      </c>
      <c r="E46" s="72"/>
      <c r="F46" s="72" t="s">
        <v>5</v>
      </c>
      <c r="G46" s="72" t="s">
        <v>7</v>
      </c>
      <c r="H46" s="72"/>
      <c r="I46" s="72"/>
      <c r="J46" s="72"/>
      <c r="K46" s="72"/>
      <c r="L46" s="72"/>
    </row>
    <row r="47" spans="1:12" ht="34.5" customHeight="1">
      <c r="A47" s="72"/>
      <c r="B47" s="72"/>
      <c r="C47" s="72"/>
      <c r="D47" s="50" t="s">
        <v>3</v>
      </c>
      <c r="E47" s="50" t="s">
        <v>4</v>
      </c>
      <c r="F47" s="72"/>
      <c r="G47" s="72"/>
      <c r="H47" s="72"/>
      <c r="I47" s="72"/>
      <c r="J47" s="72"/>
      <c r="K47" s="72"/>
      <c r="L47" s="72"/>
    </row>
    <row r="48" spans="1:12" ht="8.25" customHeight="1">
      <c r="A48" s="53">
        <v>1</v>
      </c>
      <c r="B48" s="53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3">
        <v>9</v>
      </c>
      <c r="J48" s="53">
        <v>10</v>
      </c>
      <c r="K48" s="53">
        <v>11</v>
      </c>
      <c r="L48" s="53">
        <v>12</v>
      </c>
    </row>
    <row r="49" spans="1:12" ht="18" customHeight="1">
      <c r="A49" s="66">
        <v>1</v>
      </c>
      <c r="B49" s="67">
        <v>0</v>
      </c>
      <c r="C49" s="68">
        <f aca="true" t="shared" si="2" ref="C49:C79">SUM(D49:G49)</f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</row>
    <row r="50" spans="1:12" ht="18" customHeight="1">
      <c r="A50" s="54">
        <v>2</v>
      </c>
      <c r="B50" s="55">
        <v>0</v>
      </c>
      <c r="C50" s="56">
        <f t="shared" si="2"/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</row>
    <row r="51" spans="1:12" ht="18" customHeight="1">
      <c r="A51" s="143">
        <v>3</v>
      </c>
      <c r="B51" s="144">
        <v>0</v>
      </c>
      <c r="C51" s="145">
        <f t="shared" si="2"/>
        <v>0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</row>
    <row r="52" spans="1:12" ht="18" customHeight="1">
      <c r="A52" s="66">
        <v>4</v>
      </c>
      <c r="B52" s="67">
        <v>0</v>
      </c>
      <c r="C52" s="68">
        <f t="shared" si="2"/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</row>
    <row r="53" spans="1:12" ht="18" customHeight="1">
      <c r="A53" s="66">
        <v>5</v>
      </c>
      <c r="B53" s="69">
        <v>0</v>
      </c>
      <c r="C53" s="68">
        <f t="shared" si="2"/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</row>
    <row r="54" spans="1:12" ht="18" customHeight="1">
      <c r="A54" s="66">
        <v>6</v>
      </c>
      <c r="B54" s="69">
        <v>0</v>
      </c>
      <c r="C54" s="68">
        <f t="shared" si="2"/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</row>
    <row r="55" spans="1:12" ht="18" customHeight="1">
      <c r="A55" s="66">
        <v>7</v>
      </c>
      <c r="B55" s="69">
        <v>0</v>
      </c>
      <c r="C55" s="68">
        <f t="shared" si="2"/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</row>
    <row r="56" spans="1:12" ht="18" customHeight="1">
      <c r="A56" s="66">
        <v>8</v>
      </c>
      <c r="B56" s="69">
        <v>0</v>
      </c>
      <c r="C56" s="68">
        <f t="shared" si="2"/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</row>
    <row r="57" spans="1:12" ht="18" customHeight="1">
      <c r="A57" s="54">
        <v>9</v>
      </c>
      <c r="B57" s="57">
        <v>0</v>
      </c>
      <c r="C57" s="56">
        <f t="shared" si="2"/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</row>
    <row r="58" spans="1:12" ht="18" customHeight="1">
      <c r="A58" s="143">
        <v>10</v>
      </c>
      <c r="B58" s="146">
        <v>0</v>
      </c>
      <c r="C58" s="145">
        <f t="shared" si="2"/>
        <v>0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4">
        <v>0</v>
      </c>
      <c r="J58" s="144">
        <v>0</v>
      </c>
      <c r="K58" s="144">
        <v>0</v>
      </c>
      <c r="L58" s="144">
        <v>0</v>
      </c>
    </row>
    <row r="59" spans="1:12" ht="18" customHeight="1">
      <c r="A59" s="66">
        <v>11</v>
      </c>
      <c r="B59" s="69">
        <v>0</v>
      </c>
      <c r="C59" s="68">
        <f t="shared" si="2"/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</row>
    <row r="60" spans="1:12" ht="18" customHeight="1">
      <c r="A60" s="66">
        <v>12</v>
      </c>
      <c r="B60" s="69">
        <v>0</v>
      </c>
      <c r="C60" s="68">
        <f t="shared" si="2"/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</row>
    <row r="61" spans="1:12" ht="18" customHeight="1">
      <c r="A61" s="66">
        <v>13</v>
      </c>
      <c r="B61" s="69">
        <v>0</v>
      </c>
      <c r="C61" s="68">
        <f t="shared" si="2"/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</row>
    <row r="62" spans="1:12" ht="18" customHeight="1">
      <c r="A62" s="66">
        <v>14</v>
      </c>
      <c r="B62" s="69">
        <v>0</v>
      </c>
      <c r="C62" s="68">
        <f t="shared" si="2"/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</row>
    <row r="63" spans="1:12" ht="18" customHeight="1">
      <c r="A63" s="66">
        <v>15</v>
      </c>
      <c r="B63" s="69">
        <v>0</v>
      </c>
      <c r="C63" s="68">
        <f t="shared" si="2"/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</row>
    <row r="64" spans="1:12" ht="18" customHeight="1">
      <c r="A64" s="54">
        <v>16</v>
      </c>
      <c r="B64" s="57">
        <v>0</v>
      </c>
      <c r="C64" s="56">
        <f t="shared" si="2"/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</row>
    <row r="65" spans="1:12" ht="18" customHeight="1">
      <c r="A65" s="143">
        <v>17</v>
      </c>
      <c r="B65" s="146">
        <v>0</v>
      </c>
      <c r="C65" s="145">
        <f t="shared" si="2"/>
        <v>0</v>
      </c>
      <c r="D65" s="144">
        <v>0</v>
      </c>
      <c r="E65" s="144">
        <v>0</v>
      </c>
      <c r="F65" s="144">
        <v>0</v>
      </c>
      <c r="G65" s="144">
        <v>0</v>
      </c>
      <c r="H65" s="144">
        <v>0</v>
      </c>
      <c r="I65" s="144">
        <v>0</v>
      </c>
      <c r="J65" s="144">
        <v>0</v>
      </c>
      <c r="K65" s="144">
        <v>0</v>
      </c>
      <c r="L65" s="144">
        <v>0</v>
      </c>
    </row>
    <row r="66" spans="1:12" ht="18" customHeight="1">
      <c r="A66" s="66">
        <v>18</v>
      </c>
      <c r="B66" s="69">
        <v>0</v>
      </c>
      <c r="C66" s="68">
        <f t="shared" si="2"/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</row>
    <row r="67" spans="1:12" ht="18" customHeight="1">
      <c r="A67" s="66">
        <v>19</v>
      </c>
      <c r="B67" s="69">
        <v>0</v>
      </c>
      <c r="C67" s="68">
        <f t="shared" si="2"/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</row>
    <row r="68" spans="1:12" ht="18" customHeight="1">
      <c r="A68" s="66">
        <v>20</v>
      </c>
      <c r="B68" s="69">
        <v>0</v>
      </c>
      <c r="C68" s="68">
        <f t="shared" si="2"/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</row>
    <row r="69" spans="1:12" ht="18" customHeight="1">
      <c r="A69" s="66">
        <v>21</v>
      </c>
      <c r="B69" s="69">
        <v>0</v>
      </c>
      <c r="C69" s="68">
        <f t="shared" si="2"/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</row>
    <row r="70" spans="1:12" ht="18" customHeight="1">
      <c r="A70" s="66">
        <v>22</v>
      </c>
      <c r="B70" s="69">
        <v>0</v>
      </c>
      <c r="C70" s="68">
        <f t="shared" si="2"/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</row>
    <row r="71" spans="1:12" ht="18" customHeight="1">
      <c r="A71" s="54">
        <v>23</v>
      </c>
      <c r="B71" s="57">
        <v>0</v>
      </c>
      <c r="C71" s="56">
        <f t="shared" si="2"/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</row>
    <row r="72" spans="1:12" ht="18" customHeight="1">
      <c r="A72" s="143">
        <v>24</v>
      </c>
      <c r="B72" s="146">
        <v>0</v>
      </c>
      <c r="C72" s="145">
        <f t="shared" si="2"/>
        <v>0</v>
      </c>
      <c r="D72" s="144">
        <v>0</v>
      </c>
      <c r="E72" s="144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</row>
    <row r="73" spans="1:12" ht="18" customHeight="1">
      <c r="A73" s="66">
        <v>25</v>
      </c>
      <c r="B73" s="69">
        <v>0</v>
      </c>
      <c r="C73" s="68">
        <f t="shared" si="2"/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</row>
    <row r="74" spans="1:12" ht="18" customHeight="1">
      <c r="A74" s="66">
        <v>26</v>
      </c>
      <c r="B74" s="69">
        <v>0</v>
      </c>
      <c r="C74" s="68">
        <f t="shared" si="2"/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</row>
    <row r="75" spans="1:12" ht="18" customHeight="1">
      <c r="A75" s="66">
        <v>27</v>
      </c>
      <c r="B75" s="69">
        <v>0</v>
      </c>
      <c r="C75" s="68">
        <f t="shared" si="2"/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</row>
    <row r="76" spans="1:12" ht="18" customHeight="1">
      <c r="A76" s="66">
        <v>28</v>
      </c>
      <c r="B76" s="69">
        <v>0</v>
      </c>
      <c r="C76" s="68">
        <f t="shared" si="2"/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</row>
    <row r="77" spans="1:12" ht="18" customHeight="1">
      <c r="A77" s="66">
        <v>29</v>
      </c>
      <c r="B77" s="69">
        <v>0</v>
      </c>
      <c r="C77" s="68">
        <f t="shared" si="2"/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</row>
    <row r="78" spans="1:12" ht="18" customHeight="1">
      <c r="A78" s="54">
        <v>30</v>
      </c>
      <c r="B78" s="57">
        <v>0</v>
      </c>
      <c r="C78" s="56">
        <f t="shared" si="2"/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</row>
    <row r="79" spans="1:12" ht="18" customHeight="1">
      <c r="A79" s="147">
        <v>31</v>
      </c>
      <c r="B79" s="150">
        <v>0</v>
      </c>
      <c r="C79" s="149">
        <f t="shared" si="2"/>
        <v>0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</row>
    <row r="80" spans="1:12" ht="18" customHeight="1">
      <c r="A80" s="50" t="s">
        <v>10</v>
      </c>
      <c r="B80" s="51">
        <f aca="true" t="shared" si="3" ref="B80:L80">SUM(B49:B79)</f>
        <v>0</v>
      </c>
      <c r="C80" s="51">
        <f t="shared" si="3"/>
        <v>0</v>
      </c>
      <c r="D80" s="51">
        <f t="shared" si="3"/>
        <v>0</v>
      </c>
      <c r="E80" s="51">
        <f t="shared" si="3"/>
        <v>0</v>
      </c>
      <c r="F80" s="51">
        <f t="shared" si="3"/>
        <v>0</v>
      </c>
      <c r="G80" s="51">
        <f t="shared" si="3"/>
        <v>0</v>
      </c>
      <c r="H80" s="51">
        <f t="shared" si="3"/>
        <v>0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34.5" customHeight="1">
      <c r="A81" s="50" t="s">
        <v>11</v>
      </c>
      <c r="B81" s="51">
        <f>'02'!B81+'03'!B80</f>
        <v>0</v>
      </c>
      <c r="C81" s="51">
        <f>'02'!C81+'03'!C80</f>
        <v>0</v>
      </c>
      <c r="D81" s="51">
        <f>'02'!D81+'03'!D80</f>
        <v>0</v>
      </c>
      <c r="E81" s="51">
        <f>'02'!E81+'03'!E80</f>
        <v>0</v>
      </c>
      <c r="F81" s="51">
        <f>'02'!F81+'03'!F80</f>
        <v>0</v>
      </c>
      <c r="G81" s="51">
        <f>'02'!G81+'03'!G80</f>
        <v>0</v>
      </c>
      <c r="H81" s="51">
        <f>'02'!H81+'03'!H80</f>
        <v>0</v>
      </c>
      <c r="I81" s="51">
        <f>'02'!I81+'03'!I80</f>
        <v>0</v>
      </c>
      <c r="J81" s="51">
        <f>'02'!J81+'03'!J80</f>
        <v>0</v>
      </c>
      <c r="K81" s="51">
        <f>'02'!K81+'03'!K80</f>
        <v>0</v>
      </c>
      <c r="L81" s="51">
        <f>'02'!L81+'03'!L80</f>
        <v>0</v>
      </c>
    </row>
  </sheetData>
  <sheetProtection sheet="1" objects="1" scenarios="1" formatCells="0" formatColumns="0" formatRows="0"/>
  <mergeCells count="30">
    <mergeCell ref="A1:L1"/>
    <mergeCell ref="A2:L2"/>
    <mergeCell ref="A3:A6"/>
    <mergeCell ref="B3:B6"/>
    <mergeCell ref="C3:C6"/>
    <mergeCell ref="D3:L3"/>
    <mergeCell ref="D4:H4"/>
    <mergeCell ref="I4:I6"/>
    <mergeCell ref="J4:J6"/>
    <mergeCell ref="K4:K6"/>
    <mergeCell ref="L44:L47"/>
    <mergeCell ref="C45:G45"/>
    <mergeCell ref="H45:H47"/>
    <mergeCell ref="I45:I47"/>
    <mergeCell ref="J45:J47"/>
    <mergeCell ref="L4:L6"/>
    <mergeCell ref="D5:D6"/>
    <mergeCell ref="E5:F5"/>
    <mergeCell ref="G5:G6"/>
    <mergeCell ref="H5:H6"/>
    <mergeCell ref="K45:K47"/>
    <mergeCell ref="C46:C47"/>
    <mergeCell ref="D46:E46"/>
    <mergeCell ref="F46:F47"/>
    <mergeCell ref="G46:G47"/>
    <mergeCell ref="A42:L42"/>
    <mergeCell ref="A43:L43"/>
    <mergeCell ref="A44:A47"/>
    <mergeCell ref="B44:B47"/>
    <mergeCell ref="C44:K44"/>
  </mergeCells>
  <printOptions horizontalCentered="1"/>
  <pageMargins left="0.5118110236220472" right="0.1968503937007874" top="0.5905511811023623" bottom="0.5905511811023623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J91"/>
  <sheetViews>
    <sheetView zoomScalePageLayoutView="0" workbookViewId="0" topLeftCell="A1">
      <selection activeCell="O29" sqref="O29"/>
    </sheetView>
  </sheetViews>
  <sheetFormatPr defaultColWidth="9.00390625" defaultRowHeight="12.75"/>
  <cols>
    <col min="1" max="4" width="10.00390625" style="3" customWidth="1"/>
    <col min="5" max="5" width="2.00390625" style="3" customWidth="1"/>
    <col min="6" max="6" width="9.875" style="3" customWidth="1"/>
    <col min="7" max="10" width="8.625" style="3" customWidth="1"/>
    <col min="11" max="16384" width="9.125" style="3" customWidth="1"/>
  </cols>
  <sheetData>
    <row r="1" spans="1:10" ht="12.75">
      <c r="A1" s="86" t="str">
        <f>"I kwartał "&amp;Ogólne!$B$2&amp;", dział: "&amp;Ogólne!$B$1</f>
        <v>I kwartał 2024, dział: nazwa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5.25" customHeight="1">
      <c r="A2" s="90" t="s">
        <v>22</v>
      </c>
      <c r="B2" s="90"/>
      <c r="C2" s="90"/>
      <c r="D2" s="90"/>
      <c r="F2" s="78" t="s">
        <v>28</v>
      </c>
      <c r="G2" s="78"/>
      <c r="H2" s="78"/>
      <c r="I2" s="78"/>
      <c r="J2" s="78"/>
    </row>
    <row r="3" spans="1:9" ht="44.25" customHeight="1">
      <c r="A3" s="91" t="s">
        <v>23</v>
      </c>
      <c r="B3" s="92"/>
      <c r="C3" s="93"/>
      <c r="D3" s="17"/>
      <c r="F3" s="88"/>
      <c r="G3" s="88"/>
      <c r="H3" s="88"/>
      <c r="I3" s="6"/>
    </row>
    <row r="4" spans="6:10" ht="12.75">
      <c r="F4" s="74" t="s">
        <v>24</v>
      </c>
      <c r="G4" s="74" t="s">
        <v>29</v>
      </c>
      <c r="H4" s="74"/>
      <c r="I4" s="74"/>
      <c r="J4" s="74"/>
    </row>
    <row r="5" spans="1:10" s="5" customFormat="1" ht="11.25">
      <c r="A5" s="74" t="s">
        <v>24</v>
      </c>
      <c r="B5" s="74" t="s">
        <v>25</v>
      </c>
      <c r="C5" s="74"/>
      <c r="D5" s="74"/>
      <c r="F5" s="74"/>
      <c r="G5" s="74" t="s">
        <v>30</v>
      </c>
      <c r="H5" s="74"/>
      <c r="I5" s="74" t="s">
        <v>31</v>
      </c>
      <c r="J5" s="74"/>
    </row>
    <row r="6" spans="1:10" s="5" customFormat="1" ht="47.25" customHeight="1">
      <c r="A6" s="74"/>
      <c r="B6" s="1" t="s">
        <v>33</v>
      </c>
      <c r="C6" s="1" t="s">
        <v>27</v>
      </c>
      <c r="D6" s="1" t="s">
        <v>26</v>
      </c>
      <c r="F6" s="74"/>
      <c r="G6" s="1" t="s">
        <v>32</v>
      </c>
      <c r="H6" s="1" t="s">
        <v>34</v>
      </c>
      <c r="I6" s="1" t="s">
        <v>32</v>
      </c>
      <c r="J6" s="1" t="s">
        <v>34</v>
      </c>
    </row>
    <row r="7" spans="1:10" ht="12.75">
      <c r="A7" s="18"/>
      <c r="B7" s="19"/>
      <c r="C7" s="19"/>
      <c r="D7" s="19"/>
      <c r="F7" s="18"/>
      <c r="G7" s="19"/>
      <c r="H7" s="19"/>
      <c r="I7" s="19"/>
      <c r="J7" s="19"/>
    </row>
    <row r="8" spans="1:10" ht="12.75">
      <c r="A8" s="18"/>
      <c r="B8" s="19"/>
      <c r="C8" s="19"/>
      <c r="D8" s="19"/>
      <c r="F8" s="18"/>
      <c r="G8" s="19"/>
      <c r="H8" s="19"/>
      <c r="I8" s="19"/>
      <c r="J8" s="19"/>
    </row>
    <row r="9" spans="1:10" ht="12.75">
      <c r="A9" s="18"/>
      <c r="B9" s="19"/>
      <c r="C9" s="19"/>
      <c r="D9" s="19"/>
      <c r="F9" s="18"/>
      <c r="G9" s="19"/>
      <c r="H9" s="19"/>
      <c r="I9" s="19"/>
      <c r="J9" s="19"/>
    </row>
    <row r="10" spans="1:10" ht="12.75">
      <c r="A10" s="18"/>
      <c r="B10" s="19"/>
      <c r="C10" s="19"/>
      <c r="D10" s="19"/>
      <c r="F10" s="18"/>
      <c r="G10" s="19"/>
      <c r="H10" s="19"/>
      <c r="I10" s="19"/>
      <c r="J10" s="19"/>
    </row>
    <row r="11" spans="1:10" ht="12.75">
      <c r="A11" s="18"/>
      <c r="B11" s="19"/>
      <c r="C11" s="19"/>
      <c r="D11" s="19"/>
      <c r="F11" s="18"/>
      <c r="G11" s="19"/>
      <c r="H11" s="19"/>
      <c r="I11" s="19"/>
      <c r="J11" s="19"/>
    </row>
    <row r="12" spans="1:10" ht="12.75">
      <c r="A12" s="18"/>
      <c r="B12" s="19"/>
      <c r="C12" s="19"/>
      <c r="D12" s="19"/>
      <c r="F12" s="18"/>
      <c r="G12" s="19"/>
      <c r="H12" s="19"/>
      <c r="I12" s="19"/>
      <c r="J12" s="19"/>
    </row>
    <row r="13" spans="1:10" ht="12.75">
      <c r="A13" s="18"/>
      <c r="B13" s="19"/>
      <c r="C13" s="19"/>
      <c r="D13" s="19"/>
      <c r="F13" s="18"/>
      <c r="G13" s="19"/>
      <c r="H13" s="19"/>
      <c r="I13" s="19"/>
      <c r="J13" s="19"/>
    </row>
    <row r="14" spans="1:10" ht="12.75">
      <c r="A14" s="18"/>
      <c r="B14" s="19"/>
      <c r="C14" s="19"/>
      <c r="D14" s="19"/>
      <c r="F14" s="18"/>
      <c r="G14" s="19"/>
      <c r="H14" s="19"/>
      <c r="I14" s="19"/>
      <c r="J14" s="19"/>
    </row>
    <row r="15" spans="1:10" ht="12.75">
      <c r="A15" s="18"/>
      <c r="B15" s="19"/>
      <c r="C15" s="19"/>
      <c r="D15" s="19"/>
      <c r="F15" s="18"/>
      <c r="G15" s="19"/>
      <c r="H15" s="19"/>
      <c r="I15" s="19"/>
      <c r="J15" s="19"/>
    </row>
    <row r="16" spans="1:10" ht="12.75">
      <c r="A16" s="18"/>
      <c r="B16" s="19"/>
      <c r="C16" s="19"/>
      <c r="D16" s="19"/>
      <c r="F16" s="18"/>
      <c r="G16" s="19"/>
      <c r="H16" s="19"/>
      <c r="I16" s="19"/>
      <c r="J16" s="19"/>
    </row>
    <row r="17" spans="1:10" ht="12.75">
      <c r="A17" s="18"/>
      <c r="B17" s="19"/>
      <c r="C17" s="19"/>
      <c r="D17" s="19"/>
      <c r="F17" s="18"/>
      <c r="G17" s="19"/>
      <c r="H17" s="19"/>
      <c r="I17" s="19"/>
      <c r="J17" s="19"/>
    </row>
    <row r="18" spans="1:10" ht="12.75">
      <c r="A18" s="18"/>
      <c r="B18" s="19"/>
      <c r="C18" s="19"/>
      <c r="D18" s="19"/>
      <c r="F18" s="18"/>
      <c r="G18" s="19"/>
      <c r="H18" s="19"/>
      <c r="I18" s="19"/>
      <c r="J18" s="19"/>
    </row>
    <row r="19" spans="1:10" ht="12.75">
      <c r="A19" s="18"/>
      <c r="B19" s="19"/>
      <c r="C19" s="19"/>
      <c r="D19" s="19"/>
      <c r="F19" s="18"/>
      <c r="G19" s="19"/>
      <c r="H19" s="19"/>
      <c r="I19" s="19"/>
      <c r="J19" s="19"/>
    </row>
    <row r="20" spans="1:10" ht="12.75">
      <c r="A20" s="18"/>
      <c r="B20" s="19"/>
      <c r="C20" s="19"/>
      <c r="D20" s="19"/>
      <c r="F20" s="18"/>
      <c r="G20" s="19"/>
      <c r="H20" s="19"/>
      <c r="I20" s="19"/>
      <c r="J20" s="19"/>
    </row>
    <row r="21" spans="1:10" ht="12.75">
      <c r="A21" s="18"/>
      <c r="B21" s="19"/>
      <c r="C21" s="19"/>
      <c r="D21" s="19"/>
      <c r="F21" s="18"/>
      <c r="G21" s="19"/>
      <c r="H21" s="19"/>
      <c r="I21" s="19"/>
      <c r="J21" s="19"/>
    </row>
    <row r="22" spans="1:10" ht="12.75">
      <c r="A22" s="18"/>
      <c r="B22" s="19"/>
      <c r="C22" s="19"/>
      <c r="D22" s="19"/>
      <c r="F22" s="18"/>
      <c r="G22" s="19"/>
      <c r="H22" s="19"/>
      <c r="I22" s="19"/>
      <c r="J22" s="19"/>
    </row>
    <row r="23" spans="1:10" ht="12.75">
      <c r="A23" s="18"/>
      <c r="B23" s="19"/>
      <c r="C23" s="19"/>
      <c r="D23" s="19"/>
      <c r="F23" s="18"/>
      <c r="G23" s="19"/>
      <c r="H23" s="19"/>
      <c r="I23" s="19"/>
      <c r="J23" s="19"/>
    </row>
    <row r="24" spans="1:10" ht="12.75">
      <c r="A24" s="18"/>
      <c r="B24" s="19"/>
      <c r="C24" s="19"/>
      <c r="D24" s="19"/>
      <c r="F24" s="18"/>
      <c r="G24" s="19"/>
      <c r="H24" s="19"/>
      <c r="I24" s="19"/>
      <c r="J24" s="19"/>
    </row>
    <row r="25" spans="1:10" ht="12.75">
      <c r="A25" s="18"/>
      <c r="B25" s="19"/>
      <c r="C25" s="19"/>
      <c r="D25" s="19"/>
      <c r="F25" s="18"/>
      <c r="G25" s="19"/>
      <c r="H25" s="19"/>
      <c r="I25" s="19"/>
      <c r="J25" s="19"/>
    </row>
    <row r="26" spans="1:10" ht="12.75">
      <c r="A26" s="18"/>
      <c r="B26" s="19"/>
      <c r="C26" s="19"/>
      <c r="D26" s="19"/>
      <c r="F26" s="18"/>
      <c r="G26" s="19"/>
      <c r="H26" s="19"/>
      <c r="I26" s="19"/>
      <c r="J26" s="19"/>
    </row>
    <row r="27" spans="1:10" ht="12.75">
      <c r="A27" s="18"/>
      <c r="B27" s="19"/>
      <c r="C27" s="19"/>
      <c r="D27" s="19"/>
      <c r="F27" s="18"/>
      <c r="G27" s="19"/>
      <c r="H27" s="19"/>
      <c r="I27" s="19"/>
      <c r="J27" s="19"/>
    </row>
    <row r="28" spans="1:10" ht="12.75">
      <c r="A28" s="18"/>
      <c r="B28" s="19"/>
      <c r="C28" s="19"/>
      <c r="D28" s="19"/>
      <c r="F28" s="18"/>
      <c r="G28" s="19"/>
      <c r="H28" s="19"/>
      <c r="I28" s="19"/>
      <c r="J28" s="19"/>
    </row>
    <row r="29" spans="1:10" ht="12.75">
      <c r="A29" s="18"/>
      <c r="B29" s="19"/>
      <c r="C29" s="19"/>
      <c r="D29" s="19"/>
      <c r="F29" s="18"/>
      <c r="G29" s="19"/>
      <c r="H29" s="19"/>
      <c r="I29" s="19"/>
      <c r="J29" s="19"/>
    </row>
    <row r="30" spans="1:10" ht="12.75">
      <c r="A30" s="18"/>
      <c r="B30" s="19"/>
      <c r="C30" s="19"/>
      <c r="D30" s="19"/>
      <c r="F30" s="18"/>
      <c r="G30" s="19"/>
      <c r="H30" s="19"/>
      <c r="I30" s="19"/>
      <c r="J30" s="19"/>
    </row>
    <row r="31" spans="1:10" ht="12.75">
      <c r="A31" s="18"/>
      <c r="B31" s="19"/>
      <c r="C31" s="19"/>
      <c r="D31" s="19"/>
      <c r="F31" s="18"/>
      <c r="G31" s="19"/>
      <c r="H31" s="19"/>
      <c r="I31" s="19"/>
      <c r="J31" s="19"/>
    </row>
    <row r="32" spans="1:10" ht="12.75">
      <c r="A32" s="18"/>
      <c r="B32" s="19"/>
      <c r="C32" s="19"/>
      <c r="D32" s="19"/>
      <c r="F32" s="18"/>
      <c r="G32" s="19"/>
      <c r="H32" s="19"/>
      <c r="I32" s="19"/>
      <c r="J32" s="19"/>
    </row>
    <row r="33" spans="1:10" ht="12.75">
      <c r="A33" s="18"/>
      <c r="B33" s="19"/>
      <c r="C33" s="19"/>
      <c r="D33" s="19"/>
      <c r="F33" s="18"/>
      <c r="G33" s="19"/>
      <c r="H33" s="19"/>
      <c r="I33" s="19"/>
      <c r="J33" s="19"/>
    </row>
    <row r="34" spans="1:10" ht="12.75">
      <c r="A34" s="18"/>
      <c r="B34" s="19"/>
      <c r="C34" s="19"/>
      <c r="D34" s="19"/>
      <c r="F34" s="18"/>
      <c r="G34" s="19"/>
      <c r="H34" s="19"/>
      <c r="I34" s="19"/>
      <c r="J34" s="19"/>
    </row>
    <row r="35" spans="1:10" ht="12.75">
      <c r="A35" s="18"/>
      <c r="B35" s="19"/>
      <c r="C35" s="19"/>
      <c r="D35" s="19"/>
      <c r="F35" s="18"/>
      <c r="G35" s="19"/>
      <c r="H35" s="19"/>
      <c r="I35" s="19"/>
      <c r="J35" s="19"/>
    </row>
    <row r="36" spans="1:10" ht="12.75">
      <c r="A36" s="18"/>
      <c r="B36" s="19"/>
      <c r="C36" s="19"/>
      <c r="D36" s="19"/>
      <c r="F36" s="18"/>
      <c r="G36" s="19"/>
      <c r="H36" s="19"/>
      <c r="I36" s="19"/>
      <c r="J36" s="19"/>
    </row>
    <row r="37" spans="1:10" ht="12.75">
      <c r="A37" s="18"/>
      <c r="B37" s="19"/>
      <c r="C37" s="19"/>
      <c r="D37" s="19"/>
      <c r="F37" s="18"/>
      <c r="G37" s="19"/>
      <c r="H37" s="19"/>
      <c r="I37" s="19"/>
      <c r="J37" s="19"/>
    </row>
    <row r="38" spans="1:10" ht="12.75">
      <c r="A38" s="18"/>
      <c r="B38" s="19"/>
      <c r="C38" s="19"/>
      <c r="D38" s="19"/>
      <c r="F38" s="18"/>
      <c r="G38" s="19"/>
      <c r="H38" s="19"/>
      <c r="I38" s="19"/>
      <c r="J38" s="19"/>
    </row>
    <row r="39" spans="1:10" ht="12.75">
      <c r="A39" s="18"/>
      <c r="B39" s="19"/>
      <c r="C39" s="19"/>
      <c r="D39" s="19"/>
      <c r="F39" s="18"/>
      <c r="G39" s="19"/>
      <c r="H39" s="19"/>
      <c r="I39" s="19"/>
      <c r="J39" s="19"/>
    </row>
    <row r="40" spans="1:10" ht="12.75">
      <c r="A40" s="18"/>
      <c r="B40" s="19"/>
      <c r="C40" s="19"/>
      <c r="D40" s="19"/>
      <c r="F40" s="18"/>
      <c r="G40" s="19"/>
      <c r="H40" s="19"/>
      <c r="I40" s="19"/>
      <c r="J40" s="19"/>
    </row>
    <row r="41" spans="1:10" ht="12.75">
      <c r="A41" s="18"/>
      <c r="B41" s="19"/>
      <c r="C41" s="19"/>
      <c r="D41" s="19"/>
      <c r="F41" s="18"/>
      <c r="G41" s="19"/>
      <c r="H41" s="19"/>
      <c r="I41" s="19"/>
      <c r="J41" s="19"/>
    </row>
    <row r="42" spans="1:10" ht="12.75">
      <c r="A42" s="18"/>
      <c r="B42" s="19"/>
      <c r="C42" s="19"/>
      <c r="D42" s="19"/>
      <c r="F42" s="18"/>
      <c r="G42" s="19"/>
      <c r="H42" s="19"/>
      <c r="I42" s="19"/>
      <c r="J42" s="19"/>
    </row>
    <row r="43" spans="1:10" ht="12.75">
      <c r="A43" s="18"/>
      <c r="B43" s="19"/>
      <c r="C43" s="19"/>
      <c r="D43" s="19"/>
      <c r="F43" s="18"/>
      <c r="G43" s="19"/>
      <c r="H43" s="19"/>
      <c r="I43" s="19"/>
      <c r="J43" s="19"/>
    </row>
    <row r="44" spans="1:10" ht="12.75">
      <c r="A44" s="18"/>
      <c r="B44" s="19"/>
      <c r="C44" s="19"/>
      <c r="D44" s="19"/>
      <c r="F44" s="18"/>
      <c r="G44" s="19"/>
      <c r="H44" s="19"/>
      <c r="I44" s="19"/>
      <c r="J44" s="19"/>
    </row>
    <row r="45" spans="1:10" ht="12.75">
      <c r="A45" s="18"/>
      <c r="B45" s="19"/>
      <c r="C45" s="19"/>
      <c r="D45" s="19"/>
      <c r="F45" s="18"/>
      <c r="G45" s="19"/>
      <c r="H45" s="19"/>
      <c r="I45" s="19"/>
      <c r="J45" s="19"/>
    </row>
    <row r="46" spans="1:10" ht="12.75">
      <c r="A46" s="18"/>
      <c r="B46" s="19"/>
      <c r="C46" s="19"/>
      <c r="D46" s="19"/>
      <c r="F46" s="18"/>
      <c r="G46" s="19"/>
      <c r="H46" s="19"/>
      <c r="I46" s="19"/>
      <c r="J46" s="19"/>
    </row>
    <row r="47" spans="1:10" ht="12.75">
      <c r="A47" s="18"/>
      <c r="B47" s="19"/>
      <c r="C47" s="19"/>
      <c r="D47" s="19"/>
      <c r="F47" s="18"/>
      <c r="G47" s="19"/>
      <c r="H47" s="19"/>
      <c r="I47" s="19"/>
      <c r="J47" s="19"/>
    </row>
    <row r="48" spans="1:10" ht="12.75">
      <c r="A48" s="18"/>
      <c r="B48" s="19"/>
      <c r="C48" s="19"/>
      <c r="D48" s="19"/>
      <c r="F48" s="18"/>
      <c r="G48" s="19"/>
      <c r="H48" s="19"/>
      <c r="I48" s="19"/>
      <c r="J48" s="19"/>
    </row>
    <row r="49" spans="1:10" ht="12.75">
      <c r="A49" s="18"/>
      <c r="B49" s="19"/>
      <c r="C49" s="19"/>
      <c r="D49" s="19"/>
      <c r="F49" s="18"/>
      <c r="G49" s="19"/>
      <c r="H49" s="19"/>
      <c r="I49" s="19"/>
      <c r="J49" s="19"/>
    </row>
    <row r="50" spans="1:10" ht="12.75">
      <c r="A50" s="18"/>
      <c r="B50" s="19"/>
      <c r="C50" s="19"/>
      <c r="D50" s="19"/>
      <c r="F50" s="18"/>
      <c r="G50" s="19"/>
      <c r="H50" s="19"/>
      <c r="I50" s="19"/>
      <c r="J50" s="19"/>
    </row>
    <row r="51" spans="1:10" ht="12.75">
      <c r="A51" s="18"/>
      <c r="B51" s="19"/>
      <c r="C51" s="19"/>
      <c r="D51" s="19"/>
      <c r="F51" s="18"/>
      <c r="G51" s="19"/>
      <c r="H51" s="19"/>
      <c r="I51" s="19"/>
      <c r="J51" s="19"/>
    </row>
    <row r="52" spans="1:10" ht="12.75">
      <c r="A52" s="4" t="s">
        <v>35</v>
      </c>
      <c r="B52" s="4">
        <f>SUM(B7:B51)</f>
        <v>0</v>
      </c>
      <c r="C52" s="4">
        <f>SUM(C7:C51)</f>
        <v>0</v>
      </c>
      <c r="D52" s="10" t="s">
        <v>37</v>
      </c>
      <c r="F52" s="4" t="s">
        <v>35</v>
      </c>
      <c r="G52" s="4">
        <f>SUM(G7:G51)</f>
        <v>0</v>
      </c>
      <c r="H52" s="4">
        <f>SUM(H7:H51)</f>
        <v>0</v>
      </c>
      <c r="I52" s="4">
        <f>SUM(I7:I51)</f>
        <v>0</v>
      </c>
      <c r="J52" s="4">
        <f>SUM(J7:J51)</f>
        <v>0</v>
      </c>
    </row>
    <row r="53" spans="1:10" ht="12.75">
      <c r="A53" s="4" t="s">
        <v>36</v>
      </c>
      <c r="B53" s="4">
        <f>B52</f>
        <v>0</v>
      </c>
      <c r="C53" s="4">
        <f>C52</f>
        <v>0</v>
      </c>
      <c r="D53" s="10" t="s">
        <v>37</v>
      </c>
      <c r="F53" s="4" t="s">
        <v>36</v>
      </c>
      <c r="G53" s="4">
        <f>G52</f>
        <v>0</v>
      </c>
      <c r="H53" s="4">
        <f>H52</f>
        <v>0</v>
      </c>
      <c r="I53" s="4">
        <f>I52</f>
        <v>0</v>
      </c>
      <c r="J53" s="4">
        <f>J52</f>
        <v>0</v>
      </c>
    </row>
    <row r="55" spans="1:10" ht="12.75">
      <c r="A55" s="86" t="str">
        <f>"I kwartał, dział: "&amp;Ogólne!$B$1</f>
        <v>I kwartał, dział: nazwa</v>
      </c>
      <c r="B55" s="86"/>
      <c r="C55" s="86"/>
      <c r="D55" s="86"/>
      <c r="E55" s="86"/>
      <c r="F55" s="86"/>
      <c r="G55" s="86"/>
      <c r="H55" s="86"/>
      <c r="I55" s="86"/>
      <c r="J55" s="86"/>
    </row>
    <row r="56" spans="1:10" ht="23.25" customHeight="1">
      <c r="A56" s="87" t="s">
        <v>38</v>
      </c>
      <c r="B56" s="87"/>
      <c r="C56" s="87"/>
      <c r="D56" s="87"/>
      <c r="E56" s="87"/>
      <c r="F56" s="87"/>
      <c r="G56" s="87"/>
      <c r="H56" s="87"/>
      <c r="I56" s="87"/>
      <c r="J56" s="87"/>
    </row>
    <row r="57" spans="1:10" s="5" customFormat="1" ht="24.75" customHeight="1">
      <c r="A57" s="8" t="s">
        <v>24</v>
      </c>
      <c r="B57" s="74" t="s">
        <v>39</v>
      </c>
      <c r="C57" s="74"/>
      <c r="D57" s="74"/>
      <c r="E57" s="74"/>
      <c r="F57" s="74"/>
      <c r="G57" s="74"/>
      <c r="H57" s="11" t="s">
        <v>40</v>
      </c>
      <c r="I57" s="74" t="s">
        <v>41</v>
      </c>
      <c r="J57" s="74"/>
    </row>
    <row r="58" spans="1:10" ht="19.5" customHeight="1">
      <c r="A58" s="79"/>
      <c r="B58" s="89"/>
      <c r="C58" s="89"/>
      <c r="D58" s="89"/>
      <c r="E58" s="89"/>
      <c r="F58" s="89"/>
      <c r="G58" s="89"/>
      <c r="H58" s="79"/>
      <c r="I58" s="89"/>
      <c r="J58" s="89"/>
    </row>
    <row r="59" spans="1:10" ht="19.5" customHeight="1">
      <c r="A59" s="79"/>
      <c r="B59" s="89"/>
      <c r="C59" s="89"/>
      <c r="D59" s="89"/>
      <c r="E59" s="89"/>
      <c r="F59" s="89"/>
      <c r="G59" s="89"/>
      <c r="H59" s="79"/>
      <c r="I59" s="89"/>
      <c r="J59" s="89"/>
    </row>
    <row r="60" spans="1:10" ht="19.5" customHeight="1">
      <c r="A60" s="79"/>
      <c r="B60" s="89"/>
      <c r="C60" s="89"/>
      <c r="D60" s="89"/>
      <c r="E60" s="89"/>
      <c r="F60" s="89"/>
      <c r="G60" s="89"/>
      <c r="H60" s="79"/>
      <c r="I60" s="89"/>
      <c r="J60" s="89"/>
    </row>
    <row r="61" spans="1:10" ht="19.5" customHeight="1">
      <c r="A61" s="79"/>
      <c r="B61" s="89"/>
      <c r="C61" s="89"/>
      <c r="D61" s="89"/>
      <c r="E61" s="89"/>
      <c r="F61" s="89"/>
      <c r="G61" s="89"/>
      <c r="H61" s="79"/>
      <c r="I61" s="89"/>
      <c r="J61" s="89"/>
    </row>
    <row r="62" spans="1:10" ht="19.5" customHeight="1">
      <c r="A62" s="79"/>
      <c r="B62" s="89"/>
      <c r="C62" s="89"/>
      <c r="D62" s="89"/>
      <c r="E62" s="89"/>
      <c r="F62" s="89"/>
      <c r="G62" s="89"/>
      <c r="H62" s="79"/>
      <c r="I62" s="89"/>
      <c r="J62" s="89"/>
    </row>
    <row r="63" spans="1:10" ht="19.5" customHeight="1">
      <c r="A63" s="79"/>
      <c r="B63" s="89"/>
      <c r="C63" s="89"/>
      <c r="D63" s="89"/>
      <c r="E63" s="89"/>
      <c r="F63" s="89"/>
      <c r="G63" s="89"/>
      <c r="H63" s="79"/>
      <c r="I63" s="89"/>
      <c r="J63" s="89"/>
    </row>
    <row r="64" spans="1:10" ht="19.5" customHeight="1">
      <c r="A64" s="79"/>
      <c r="B64" s="89"/>
      <c r="C64" s="89"/>
      <c r="D64" s="89"/>
      <c r="E64" s="89"/>
      <c r="F64" s="89"/>
      <c r="G64" s="89"/>
      <c r="H64" s="79"/>
      <c r="I64" s="89"/>
      <c r="J64" s="89"/>
    </row>
    <row r="65" spans="1:10" ht="19.5" customHeight="1">
      <c r="A65" s="79"/>
      <c r="B65" s="89"/>
      <c r="C65" s="89"/>
      <c r="D65" s="89"/>
      <c r="E65" s="89"/>
      <c r="F65" s="89"/>
      <c r="G65" s="89"/>
      <c r="H65" s="79"/>
      <c r="I65" s="89"/>
      <c r="J65" s="89"/>
    </row>
    <row r="66" spans="1:10" ht="19.5" customHeight="1">
      <c r="A66" s="79"/>
      <c r="B66" s="89"/>
      <c r="C66" s="89"/>
      <c r="D66" s="89"/>
      <c r="E66" s="89"/>
      <c r="F66" s="89"/>
      <c r="G66" s="89"/>
      <c r="H66" s="79"/>
      <c r="I66" s="89"/>
      <c r="J66" s="89"/>
    </row>
    <row r="67" spans="1:10" ht="19.5" customHeight="1">
      <c r="A67" s="79"/>
      <c r="B67" s="89"/>
      <c r="C67" s="89"/>
      <c r="D67" s="89"/>
      <c r="E67" s="89"/>
      <c r="F67" s="89"/>
      <c r="G67" s="89"/>
      <c r="H67" s="79"/>
      <c r="I67" s="89"/>
      <c r="J67" s="89"/>
    </row>
    <row r="68" spans="1:10" ht="19.5" customHeight="1">
      <c r="A68" s="79"/>
      <c r="B68" s="89"/>
      <c r="C68" s="89"/>
      <c r="D68" s="89"/>
      <c r="E68" s="89"/>
      <c r="F68" s="89"/>
      <c r="G68" s="89"/>
      <c r="H68" s="79"/>
      <c r="I68" s="89"/>
      <c r="J68" s="89"/>
    </row>
    <row r="69" spans="1:10" ht="19.5" customHeight="1">
      <c r="A69" s="79"/>
      <c r="B69" s="89"/>
      <c r="C69" s="89"/>
      <c r="D69" s="89"/>
      <c r="E69" s="89"/>
      <c r="F69" s="89"/>
      <c r="G69" s="89"/>
      <c r="H69" s="79"/>
      <c r="I69" s="89"/>
      <c r="J69" s="89"/>
    </row>
    <row r="70" spans="1:10" ht="19.5" customHeight="1">
      <c r="A70" s="79"/>
      <c r="B70" s="89"/>
      <c r="C70" s="89"/>
      <c r="D70" s="89"/>
      <c r="E70" s="89"/>
      <c r="F70" s="89"/>
      <c r="G70" s="89"/>
      <c r="H70" s="79"/>
      <c r="I70" s="89"/>
      <c r="J70" s="89"/>
    </row>
    <row r="71" spans="1:10" ht="19.5" customHeight="1">
      <c r="A71" s="79"/>
      <c r="B71" s="89"/>
      <c r="C71" s="89"/>
      <c r="D71" s="89"/>
      <c r="E71" s="89"/>
      <c r="F71" s="89"/>
      <c r="G71" s="89"/>
      <c r="H71" s="79"/>
      <c r="I71" s="89"/>
      <c r="J71" s="89"/>
    </row>
    <row r="72" spans="1:10" ht="19.5" customHeight="1">
      <c r="A72" s="79"/>
      <c r="B72" s="89"/>
      <c r="C72" s="89"/>
      <c r="D72" s="89"/>
      <c r="E72" s="89"/>
      <c r="F72" s="89"/>
      <c r="G72" s="89"/>
      <c r="H72" s="79"/>
      <c r="I72" s="89"/>
      <c r="J72" s="89"/>
    </row>
    <row r="73" spans="1:10" ht="19.5" customHeight="1">
      <c r="A73" s="79"/>
      <c r="B73" s="89"/>
      <c r="C73" s="89"/>
      <c r="D73" s="89"/>
      <c r="E73" s="89"/>
      <c r="F73" s="89"/>
      <c r="G73" s="89"/>
      <c r="H73" s="79"/>
      <c r="I73" s="89"/>
      <c r="J73" s="89"/>
    </row>
    <row r="74" spans="1:10" ht="19.5" customHeight="1">
      <c r="A74" s="79"/>
      <c r="B74" s="89"/>
      <c r="C74" s="89"/>
      <c r="D74" s="89"/>
      <c r="E74" s="89"/>
      <c r="F74" s="89"/>
      <c r="G74" s="89"/>
      <c r="H74" s="79"/>
      <c r="I74" s="89"/>
      <c r="J74" s="89"/>
    </row>
    <row r="75" spans="2:7" ht="12.75">
      <c r="B75" s="7"/>
      <c r="C75" s="7"/>
      <c r="D75" s="7"/>
      <c r="E75" s="7"/>
      <c r="F75" s="7"/>
      <c r="G75" s="7"/>
    </row>
    <row r="76" spans="1:10" ht="21.75" customHeight="1">
      <c r="A76" s="75" t="s">
        <v>42</v>
      </c>
      <c r="B76" s="76"/>
      <c r="C76" s="76"/>
      <c r="D76" s="76"/>
      <c r="E76" s="76"/>
      <c r="F76" s="76"/>
      <c r="G76" s="76"/>
      <c r="H76" s="76"/>
      <c r="I76" s="76"/>
      <c r="J76" s="77"/>
    </row>
    <row r="77" spans="1:10" ht="21.75" customHeight="1">
      <c r="A77" s="80"/>
      <c r="B77" s="81"/>
      <c r="C77" s="81"/>
      <c r="D77" s="81"/>
      <c r="E77" s="81"/>
      <c r="F77" s="81"/>
      <c r="G77" s="81"/>
      <c r="H77" s="81"/>
      <c r="I77" s="81"/>
      <c r="J77" s="82"/>
    </row>
    <row r="78" spans="1:10" ht="21.75" customHeight="1">
      <c r="A78" s="80"/>
      <c r="B78" s="81"/>
      <c r="C78" s="81"/>
      <c r="D78" s="81"/>
      <c r="E78" s="81"/>
      <c r="F78" s="81"/>
      <c r="G78" s="81"/>
      <c r="H78" s="81"/>
      <c r="I78" s="81"/>
      <c r="J78" s="82"/>
    </row>
    <row r="79" spans="1:10" ht="21.75" customHeight="1">
      <c r="A79" s="80"/>
      <c r="B79" s="81"/>
      <c r="C79" s="81"/>
      <c r="D79" s="81"/>
      <c r="E79" s="81"/>
      <c r="F79" s="81"/>
      <c r="G79" s="81"/>
      <c r="H79" s="81"/>
      <c r="I79" s="81"/>
      <c r="J79" s="82"/>
    </row>
    <row r="80" spans="1:10" ht="21.75" customHeight="1">
      <c r="A80" s="80"/>
      <c r="B80" s="81"/>
      <c r="C80" s="81"/>
      <c r="D80" s="81"/>
      <c r="E80" s="81"/>
      <c r="F80" s="81"/>
      <c r="G80" s="81"/>
      <c r="H80" s="81"/>
      <c r="I80" s="81"/>
      <c r="J80" s="82"/>
    </row>
    <row r="81" spans="1:10" ht="21.75" customHeight="1">
      <c r="A81" s="80"/>
      <c r="B81" s="81"/>
      <c r="C81" s="81"/>
      <c r="D81" s="81"/>
      <c r="E81" s="81"/>
      <c r="F81" s="81"/>
      <c r="G81" s="81"/>
      <c r="H81" s="81"/>
      <c r="I81" s="81"/>
      <c r="J81" s="82"/>
    </row>
    <row r="82" spans="1:10" ht="21.75" customHeight="1">
      <c r="A82" s="80"/>
      <c r="B82" s="81"/>
      <c r="C82" s="81"/>
      <c r="D82" s="81"/>
      <c r="E82" s="81"/>
      <c r="F82" s="81"/>
      <c r="G82" s="81"/>
      <c r="H82" s="81"/>
      <c r="I82" s="81"/>
      <c r="J82" s="82"/>
    </row>
    <row r="83" spans="1:10" ht="21.75" customHeight="1">
      <c r="A83" s="80"/>
      <c r="B83" s="81"/>
      <c r="C83" s="81"/>
      <c r="D83" s="81"/>
      <c r="E83" s="81"/>
      <c r="F83" s="81"/>
      <c r="G83" s="81"/>
      <c r="H83" s="81"/>
      <c r="I83" s="81"/>
      <c r="J83" s="82"/>
    </row>
    <row r="84" spans="1:10" ht="21.75" customHeight="1">
      <c r="A84" s="80"/>
      <c r="B84" s="81"/>
      <c r="C84" s="81"/>
      <c r="D84" s="81"/>
      <c r="E84" s="81"/>
      <c r="F84" s="81"/>
      <c r="G84" s="81"/>
      <c r="H84" s="81"/>
      <c r="I84" s="81"/>
      <c r="J84" s="82"/>
    </row>
    <row r="85" spans="1:10" ht="21.75" customHeight="1">
      <c r="A85" s="80"/>
      <c r="B85" s="81"/>
      <c r="C85" s="81"/>
      <c r="D85" s="81"/>
      <c r="E85" s="81"/>
      <c r="F85" s="81"/>
      <c r="G85" s="81"/>
      <c r="H85" s="81"/>
      <c r="I85" s="81"/>
      <c r="J85" s="82"/>
    </row>
    <row r="86" spans="1:10" ht="21.75" customHeight="1">
      <c r="A86" s="80"/>
      <c r="B86" s="81"/>
      <c r="C86" s="81"/>
      <c r="D86" s="81"/>
      <c r="E86" s="81"/>
      <c r="F86" s="81"/>
      <c r="G86" s="81"/>
      <c r="H86" s="81"/>
      <c r="I86" s="81"/>
      <c r="J86" s="82"/>
    </row>
    <row r="87" spans="1:10" ht="21.75" customHeight="1">
      <c r="A87" s="80"/>
      <c r="B87" s="81"/>
      <c r="C87" s="81"/>
      <c r="D87" s="81"/>
      <c r="E87" s="81"/>
      <c r="F87" s="81"/>
      <c r="G87" s="81"/>
      <c r="H87" s="81"/>
      <c r="I87" s="81"/>
      <c r="J87" s="82"/>
    </row>
    <row r="88" spans="1:10" ht="21.75" customHeight="1">
      <c r="A88" s="80"/>
      <c r="B88" s="81"/>
      <c r="C88" s="81"/>
      <c r="D88" s="81"/>
      <c r="E88" s="81"/>
      <c r="F88" s="81"/>
      <c r="G88" s="81"/>
      <c r="H88" s="81"/>
      <c r="I88" s="81"/>
      <c r="J88" s="82"/>
    </row>
    <row r="89" spans="1:10" ht="21.75" customHeight="1">
      <c r="A89" s="80"/>
      <c r="B89" s="81"/>
      <c r="C89" s="81"/>
      <c r="D89" s="81"/>
      <c r="E89" s="81"/>
      <c r="F89" s="81"/>
      <c r="G89" s="81"/>
      <c r="H89" s="81"/>
      <c r="I89" s="81"/>
      <c r="J89" s="82"/>
    </row>
    <row r="90" spans="1:10" ht="21.75" customHeight="1">
      <c r="A90" s="80"/>
      <c r="B90" s="81"/>
      <c r="C90" s="81"/>
      <c r="D90" s="81"/>
      <c r="E90" s="81"/>
      <c r="F90" s="81"/>
      <c r="G90" s="81"/>
      <c r="H90" s="81"/>
      <c r="I90" s="81"/>
      <c r="J90" s="82"/>
    </row>
    <row r="91" spans="1:10" ht="21.75" customHeight="1">
      <c r="A91" s="83"/>
      <c r="B91" s="84"/>
      <c r="C91" s="84"/>
      <c r="D91" s="84"/>
      <c r="E91" s="84"/>
      <c r="F91" s="84"/>
      <c r="G91" s="84"/>
      <c r="H91" s="84"/>
      <c r="I91" s="84"/>
      <c r="J91" s="85"/>
    </row>
  </sheetData>
  <sheetProtection sheet="1" objects="1" scenarios="1" formatCells="0" formatColumns="0" formatRows="0"/>
  <mergeCells count="21">
    <mergeCell ref="A1:J1"/>
    <mergeCell ref="A2:D2"/>
    <mergeCell ref="A3:C3"/>
    <mergeCell ref="A5:A6"/>
    <mergeCell ref="B5:D5"/>
    <mergeCell ref="A77:J91"/>
    <mergeCell ref="F4:F6"/>
    <mergeCell ref="A55:J55"/>
    <mergeCell ref="A56:J56"/>
    <mergeCell ref="I57:J57"/>
    <mergeCell ref="F3:H3"/>
    <mergeCell ref="I5:J5"/>
    <mergeCell ref="G4:J4"/>
    <mergeCell ref="I58:J74"/>
    <mergeCell ref="B58:G74"/>
    <mergeCell ref="B57:G57"/>
    <mergeCell ref="A76:J76"/>
    <mergeCell ref="F2:J2"/>
    <mergeCell ref="A58:A74"/>
    <mergeCell ref="G5:H5"/>
    <mergeCell ref="H58:H74"/>
  </mergeCells>
  <printOptions horizontalCentered="1"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L81"/>
  <sheetViews>
    <sheetView zoomScalePageLayoutView="0" workbookViewId="0" topLeftCell="A1">
      <selection activeCell="G63" sqref="G63"/>
    </sheetView>
  </sheetViews>
  <sheetFormatPr defaultColWidth="9.00390625" defaultRowHeight="12.75"/>
  <cols>
    <col min="1" max="1" width="7.875" style="52" customWidth="1"/>
    <col min="2" max="2" width="9.625" style="52" customWidth="1"/>
    <col min="3" max="8" width="7.875" style="52" customWidth="1"/>
    <col min="9" max="9" width="8.25390625" style="52" customWidth="1"/>
    <col min="10" max="12" width="7.875" style="52" customWidth="1"/>
    <col min="13" max="16384" width="9.125" style="52" customWidth="1"/>
  </cols>
  <sheetData>
    <row r="1" spans="1:12" ht="21" customHeight="1">
      <c r="A1" s="71" t="str">
        <f>"Dział: "&amp;Ogólne!$B$1</f>
        <v>Dział: nazwa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2" customFormat="1" ht="50.25" customHeight="1">
      <c r="A2" s="73" t="str">
        <f>"CZYTELNICY I WYPOŻYCZENIA NA ZEWNĄTRZ - kwiecień "&amp;Ogólne!$B$2</f>
        <v>CZYTELNICY I WYPOŻYCZENIA NA ZEWNĄTRZ - kwiecień 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3" customFormat="1" ht="16.5" customHeight="1">
      <c r="A3" s="72" t="s">
        <v>12</v>
      </c>
      <c r="B3" s="72" t="s">
        <v>16</v>
      </c>
      <c r="C3" s="72" t="s">
        <v>0</v>
      </c>
      <c r="D3" s="72" t="s">
        <v>15</v>
      </c>
      <c r="E3" s="72"/>
      <c r="F3" s="72"/>
      <c r="G3" s="72"/>
      <c r="H3" s="72"/>
      <c r="I3" s="72"/>
      <c r="J3" s="72"/>
      <c r="K3" s="72"/>
      <c r="L3" s="72"/>
    </row>
    <row r="4" spans="1:12" s="63" customFormat="1" ht="16.5" customHeight="1">
      <c r="A4" s="72"/>
      <c r="B4" s="72"/>
      <c r="C4" s="72"/>
      <c r="D4" s="72" t="s">
        <v>1</v>
      </c>
      <c r="E4" s="72"/>
      <c r="F4" s="72"/>
      <c r="G4" s="72"/>
      <c r="H4" s="72"/>
      <c r="I4" s="72" t="s">
        <v>8</v>
      </c>
      <c r="J4" s="72" t="s">
        <v>13</v>
      </c>
      <c r="K4" s="72" t="s">
        <v>14</v>
      </c>
      <c r="L4" s="72" t="s">
        <v>9</v>
      </c>
    </row>
    <row r="5" spans="1:12" s="63" customFormat="1" ht="16.5" customHeight="1">
      <c r="A5" s="72"/>
      <c r="B5" s="72"/>
      <c r="C5" s="72"/>
      <c r="D5" s="72" t="s">
        <v>2</v>
      </c>
      <c r="E5" s="72" t="s">
        <v>6</v>
      </c>
      <c r="F5" s="72"/>
      <c r="G5" s="72" t="s">
        <v>5</v>
      </c>
      <c r="H5" s="72" t="s">
        <v>7</v>
      </c>
      <c r="I5" s="72"/>
      <c r="J5" s="72"/>
      <c r="K5" s="72"/>
      <c r="L5" s="72"/>
    </row>
    <row r="6" spans="1:12" s="63" customFormat="1" ht="27" customHeight="1">
      <c r="A6" s="72"/>
      <c r="B6" s="72"/>
      <c r="C6" s="72"/>
      <c r="D6" s="72"/>
      <c r="E6" s="50" t="s">
        <v>3</v>
      </c>
      <c r="F6" s="50" t="s">
        <v>4</v>
      </c>
      <c r="G6" s="72"/>
      <c r="H6" s="72"/>
      <c r="I6" s="72"/>
      <c r="J6" s="72"/>
      <c r="K6" s="72"/>
      <c r="L6" s="72"/>
    </row>
    <row r="7" spans="1:12" s="64" customFormat="1" ht="8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</row>
    <row r="8" spans="1:12" s="65" customFormat="1" ht="18" customHeight="1">
      <c r="A8" s="147">
        <v>1</v>
      </c>
      <c r="B8" s="148">
        <v>0</v>
      </c>
      <c r="C8" s="148">
        <v>0</v>
      </c>
      <c r="D8" s="149">
        <f>SUM(E8:H8)</f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</row>
    <row r="9" spans="1:12" s="65" customFormat="1" ht="18" customHeight="1">
      <c r="A9" s="66">
        <v>2</v>
      </c>
      <c r="B9" s="67">
        <v>0</v>
      </c>
      <c r="C9" s="67">
        <v>0</v>
      </c>
      <c r="D9" s="68">
        <f aca="true" t="shared" si="0" ref="D9:D38">SUM(E9:H9)</f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spans="1:12" s="65" customFormat="1" ht="18" customHeight="1">
      <c r="A10" s="66">
        <v>3</v>
      </c>
      <c r="B10" s="67">
        <v>0</v>
      </c>
      <c r="C10" s="67">
        <v>0</v>
      </c>
      <c r="D10" s="68">
        <f t="shared" si="0"/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spans="1:12" s="65" customFormat="1" ht="18" customHeight="1">
      <c r="A11" s="66">
        <v>4</v>
      </c>
      <c r="B11" s="67">
        <v>0</v>
      </c>
      <c r="C11" s="67">
        <v>0</v>
      </c>
      <c r="D11" s="68">
        <f t="shared" si="0"/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spans="1:12" s="65" customFormat="1" ht="18" customHeight="1">
      <c r="A12" s="66">
        <v>5</v>
      </c>
      <c r="B12" s="67">
        <v>0</v>
      </c>
      <c r="C12" s="67">
        <v>0</v>
      </c>
      <c r="D12" s="68">
        <f t="shared" si="0"/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spans="1:12" s="65" customFormat="1" ht="18" customHeight="1">
      <c r="A13" s="54">
        <v>6</v>
      </c>
      <c r="B13" s="55">
        <v>0</v>
      </c>
      <c r="C13" s="55">
        <v>0</v>
      </c>
      <c r="D13" s="56">
        <f t="shared" si="0"/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</row>
    <row r="14" spans="1:12" s="65" customFormat="1" ht="18" customHeight="1">
      <c r="A14" s="143">
        <v>7</v>
      </c>
      <c r="B14" s="144">
        <v>0</v>
      </c>
      <c r="C14" s="144">
        <v>0</v>
      </c>
      <c r="D14" s="145">
        <f t="shared" si="0"/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</row>
    <row r="15" spans="1:12" s="65" customFormat="1" ht="18" customHeight="1">
      <c r="A15" s="66">
        <v>8</v>
      </c>
      <c r="B15" s="67">
        <v>0</v>
      </c>
      <c r="C15" s="67">
        <v>0</v>
      </c>
      <c r="D15" s="68">
        <f t="shared" si="0"/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spans="1:12" s="65" customFormat="1" ht="18" customHeight="1">
      <c r="A16" s="66">
        <v>9</v>
      </c>
      <c r="B16" s="67">
        <v>0</v>
      </c>
      <c r="C16" s="67">
        <v>0</v>
      </c>
      <c r="D16" s="68">
        <f t="shared" si="0"/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spans="1:12" s="65" customFormat="1" ht="18" customHeight="1">
      <c r="A17" s="66">
        <v>10</v>
      </c>
      <c r="B17" s="67">
        <v>0</v>
      </c>
      <c r="C17" s="67">
        <v>0</v>
      </c>
      <c r="D17" s="68">
        <f t="shared" si="0"/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spans="1:12" s="65" customFormat="1" ht="18" customHeight="1">
      <c r="A18" s="66">
        <v>11</v>
      </c>
      <c r="B18" s="67">
        <v>0</v>
      </c>
      <c r="C18" s="67">
        <v>0</v>
      </c>
      <c r="D18" s="68">
        <f t="shared" si="0"/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</row>
    <row r="19" spans="1:12" s="65" customFormat="1" ht="18" customHeight="1">
      <c r="A19" s="66">
        <v>12</v>
      </c>
      <c r="B19" s="67">
        <v>0</v>
      </c>
      <c r="C19" s="67">
        <v>0</v>
      </c>
      <c r="D19" s="68">
        <f t="shared" si="0"/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spans="1:12" s="65" customFormat="1" ht="18" customHeight="1">
      <c r="A20" s="54">
        <v>13</v>
      </c>
      <c r="B20" s="55">
        <v>0</v>
      </c>
      <c r="C20" s="55">
        <v>0</v>
      </c>
      <c r="D20" s="56">
        <f t="shared" si="0"/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</row>
    <row r="21" spans="1:12" s="65" customFormat="1" ht="18" customHeight="1">
      <c r="A21" s="143">
        <v>14</v>
      </c>
      <c r="B21" s="144">
        <v>0</v>
      </c>
      <c r="C21" s="144">
        <v>0</v>
      </c>
      <c r="D21" s="145">
        <f t="shared" si="0"/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</row>
    <row r="22" spans="1:12" s="65" customFormat="1" ht="18" customHeight="1">
      <c r="A22" s="66">
        <v>15</v>
      </c>
      <c r="B22" s="67">
        <v>0</v>
      </c>
      <c r="C22" s="67">
        <v>0</v>
      </c>
      <c r="D22" s="68">
        <f t="shared" si="0"/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</row>
    <row r="23" spans="1:12" s="65" customFormat="1" ht="18" customHeight="1">
      <c r="A23" s="66">
        <v>16</v>
      </c>
      <c r="B23" s="67">
        <v>0</v>
      </c>
      <c r="C23" s="67">
        <v>0</v>
      </c>
      <c r="D23" s="68">
        <f t="shared" si="0"/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1:12" s="65" customFormat="1" ht="18" customHeight="1">
      <c r="A24" s="66">
        <v>17</v>
      </c>
      <c r="B24" s="67">
        <v>0</v>
      </c>
      <c r="C24" s="67">
        <v>0</v>
      </c>
      <c r="D24" s="68">
        <f t="shared" si="0"/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</row>
    <row r="25" spans="1:12" s="65" customFormat="1" ht="18" customHeight="1">
      <c r="A25" s="66">
        <v>18</v>
      </c>
      <c r="B25" s="67">
        <v>0</v>
      </c>
      <c r="C25" s="67">
        <v>0</v>
      </c>
      <c r="D25" s="68">
        <f t="shared" si="0"/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</row>
    <row r="26" spans="1:12" s="65" customFormat="1" ht="18" customHeight="1">
      <c r="A26" s="66">
        <v>19</v>
      </c>
      <c r="B26" s="67">
        <v>0</v>
      </c>
      <c r="C26" s="67">
        <v>0</v>
      </c>
      <c r="D26" s="68">
        <f t="shared" si="0"/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</row>
    <row r="27" spans="1:12" s="65" customFormat="1" ht="18" customHeight="1">
      <c r="A27" s="54">
        <v>20</v>
      </c>
      <c r="B27" s="55">
        <v>0</v>
      </c>
      <c r="C27" s="55">
        <v>0</v>
      </c>
      <c r="D27" s="56">
        <f t="shared" si="0"/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</row>
    <row r="28" spans="1:12" s="65" customFormat="1" ht="18" customHeight="1">
      <c r="A28" s="143">
        <v>21</v>
      </c>
      <c r="B28" s="144">
        <v>0</v>
      </c>
      <c r="C28" s="144">
        <v>0</v>
      </c>
      <c r="D28" s="145">
        <f t="shared" si="0"/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</row>
    <row r="29" spans="1:12" s="65" customFormat="1" ht="18" customHeight="1">
      <c r="A29" s="66">
        <v>22</v>
      </c>
      <c r="B29" s="67">
        <v>0</v>
      </c>
      <c r="C29" s="67">
        <v>0</v>
      </c>
      <c r="D29" s="68">
        <f t="shared" si="0"/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</row>
    <row r="30" spans="1:12" s="65" customFormat="1" ht="18" customHeight="1">
      <c r="A30" s="66">
        <v>23</v>
      </c>
      <c r="B30" s="67">
        <v>0</v>
      </c>
      <c r="C30" s="67">
        <v>0</v>
      </c>
      <c r="D30" s="68">
        <f t="shared" si="0"/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</row>
    <row r="31" spans="1:12" s="65" customFormat="1" ht="18" customHeight="1">
      <c r="A31" s="66">
        <v>24</v>
      </c>
      <c r="B31" s="67">
        <v>0</v>
      </c>
      <c r="C31" s="67">
        <v>0</v>
      </c>
      <c r="D31" s="68">
        <f t="shared" si="0"/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</row>
    <row r="32" spans="1:12" s="65" customFormat="1" ht="18" customHeight="1">
      <c r="A32" s="66">
        <v>25</v>
      </c>
      <c r="B32" s="67">
        <v>0</v>
      </c>
      <c r="C32" s="67">
        <v>0</v>
      </c>
      <c r="D32" s="68">
        <f t="shared" si="0"/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</row>
    <row r="33" spans="1:12" s="65" customFormat="1" ht="18" customHeight="1">
      <c r="A33" s="66">
        <v>26</v>
      </c>
      <c r="B33" s="67">
        <v>0</v>
      </c>
      <c r="C33" s="67">
        <v>0</v>
      </c>
      <c r="D33" s="68">
        <f t="shared" si="0"/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</row>
    <row r="34" spans="1:12" s="65" customFormat="1" ht="18" customHeight="1">
      <c r="A34" s="54">
        <v>27</v>
      </c>
      <c r="B34" s="55">
        <v>0</v>
      </c>
      <c r="C34" s="55">
        <v>0</v>
      </c>
      <c r="D34" s="56">
        <f t="shared" si="0"/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</row>
    <row r="35" spans="1:12" s="65" customFormat="1" ht="18" customHeight="1">
      <c r="A35" s="143">
        <v>28</v>
      </c>
      <c r="B35" s="144">
        <v>0</v>
      </c>
      <c r="C35" s="144">
        <v>0</v>
      </c>
      <c r="D35" s="145">
        <f t="shared" si="0"/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</row>
    <row r="36" spans="1:12" s="65" customFormat="1" ht="18" customHeight="1">
      <c r="A36" s="66">
        <v>29</v>
      </c>
      <c r="B36" s="67">
        <v>0</v>
      </c>
      <c r="C36" s="67">
        <v>0</v>
      </c>
      <c r="D36" s="68">
        <f t="shared" si="0"/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1:12" s="65" customFormat="1" ht="18" customHeight="1">
      <c r="A37" s="66">
        <v>30</v>
      </c>
      <c r="B37" s="67">
        <v>0</v>
      </c>
      <c r="C37" s="67">
        <v>0</v>
      </c>
      <c r="D37" s="68">
        <f t="shared" si="0"/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</row>
    <row r="38" spans="1:12" s="65" customFormat="1" ht="18" customHeight="1">
      <c r="A38" s="58">
        <v>31</v>
      </c>
      <c r="B38" s="59">
        <v>0</v>
      </c>
      <c r="C38" s="59">
        <v>0</v>
      </c>
      <c r="D38" s="60">
        <f t="shared" si="0"/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</row>
    <row r="39" spans="1:12" ht="18" customHeight="1">
      <c r="A39" s="50" t="s">
        <v>10</v>
      </c>
      <c r="B39" s="51">
        <f>SUM(B8:B38)</f>
        <v>0</v>
      </c>
      <c r="C39" s="51">
        <f>SUM(C8:C38)</f>
        <v>0</v>
      </c>
      <c r="D39" s="51">
        <f aca="true" t="shared" si="1" ref="D39:K39">SUM(D8:D38)</f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>SUM(L8:L38)</f>
        <v>0</v>
      </c>
    </row>
    <row r="40" spans="1:12" ht="34.5" customHeight="1">
      <c r="A40" s="50" t="s">
        <v>11</v>
      </c>
      <c r="B40" s="51">
        <f>'03'!B40+'04'!B39</f>
        <v>0</v>
      </c>
      <c r="C40" s="51">
        <f>'03'!C40+'04'!C39</f>
        <v>0</v>
      </c>
      <c r="D40" s="51">
        <f>'03'!D40+'04'!D39</f>
        <v>0</v>
      </c>
      <c r="E40" s="51">
        <f>'03'!E40+'04'!E39</f>
        <v>0</v>
      </c>
      <c r="F40" s="51">
        <f>'03'!F40+'04'!F39</f>
        <v>0</v>
      </c>
      <c r="G40" s="51">
        <f>'03'!G40+'04'!G39</f>
        <v>0</v>
      </c>
      <c r="H40" s="51">
        <f>'03'!H40+'04'!H39</f>
        <v>0</v>
      </c>
      <c r="I40" s="51">
        <f>'03'!I40+'04'!I39</f>
        <v>0</v>
      </c>
      <c r="J40" s="51">
        <f>'03'!J40+'04'!J39</f>
        <v>0</v>
      </c>
      <c r="K40" s="51">
        <f>'03'!K40+'04'!K39</f>
        <v>0</v>
      </c>
      <c r="L40" s="51">
        <f>'03'!L40+'04'!L39</f>
        <v>0</v>
      </c>
    </row>
    <row r="42" spans="1:12" ht="21" customHeight="1">
      <c r="A42" s="71" t="str">
        <f>"Dział: "&amp;Ogólne!$B$1</f>
        <v>Dział: nazwa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50.25" customHeight="1">
      <c r="A43" s="73" t="str">
        <f>"UDOSTĘPNIANIE PREZENCYJNE - kwiecień "&amp;Ogólne!$B$2</f>
        <v>UDOSTĘPNIANIE PREZENCYJNE - kwiecień 2024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3.5" customHeight="1">
      <c r="A44" s="72" t="s">
        <v>12</v>
      </c>
      <c r="B44" s="72" t="s">
        <v>19</v>
      </c>
      <c r="C44" s="72" t="s">
        <v>15</v>
      </c>
      <c r="D44" s="72"/>
      <c r="E44" s="72"/>
      <c r="F44" s="72"/>
      <c r="G44" s="72"/>
      <c r="H44" s="72"/>
      <c r="I44" s="72"/>
      <c r="J44" s="72"/>
      <c r="K44" s="72"/>
      <c r="L44" s="72" t="s">
        <v>20</v>
      </c>
    </row>
    <row r="45" spans="1:12" ht="15.75" customHeight="1">
      <c r="A45" s="72"/>
      <c r="B45" s="72"/>
      <c r="C45" s="72" t="s">
        <v>1</v>
      </c>
      <c r="D45" s="72"/>
      <c r="E45" s="72"/>
      <c r="F45" s="72"/>
      <c r="G45" s="72"/>
      <c r="H45" s="72" t="s">
        <v>8</v>
      </c>
      <c r="I45" s="72" t="s">
        <v>13</v>
      </c>
      <c r="J45" s="72" t="s">
        <v>14</v>
      </c>
      <c r="K45" s="72" t="s">
        <v>21</v>
      </c>
      <c r="L45" s="72"/>
    </row>
    <row r="46" spans="1:12" ht="15.75" customHeight="1">
      <c r="A46" s="72"/>
      <c r="B46" s="72"/>
      <c r="C46" s="72" t="s">
        <v>2</v>
      </c>
      <c r="D46" s="72" t="s">
        <v>6</v>
      </c>
      <c r="E46" s="72"/>
      <c r="F46" s="72" t="s">
        <v>5</v>
      </c>
      <c r="G46" s="72" t="s">
        <v>7</v>
      </c>
      <c r="H46" s="72"/>
      <c r="I46" s="72"/>
      <c r="J46" s="72"/>
      <c r="K46" s="72"/>
      <c r="L46" s="72"/>
    </row>
    <row r="47" spans="1:12" ht="34.5" customHeight="1">
      <c r="A47" s="72"/>
      <c r="B47" s="72"/>
      <c r="C47" s="72"/>
      <c r="D47" s="50" t="s">
        <v>3</v>
      </c>
      <c r="E47" s="50" t="s">
        <v>4</v>
      </c>
      <c r="F47" s="72"/>
      <c r="G47" s="72"/>
      <c r="H47" s="72"/>
      <c r="I47" s="72"/>
      <c r="J47" s="72"/>
      <c r="K47" s="72"/>
      <c r="L47" s="72"/>
    </row>
    <row r="48" spans="1:12" ht="8.25" customHeight="1">
      <c r="A48" s="53">
        <v>1</v>
      </c>
      <c r="B48" s="53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3">
        <v>9</v>
      </c>
      <c r="J48" s="53">
        <v>10</v>
      </c>
      <c r="K48" s="53">
        <v>11</v>
      </c>
      <c r="L48" s="53">
        <v>12</v>
      </c>
    </row>
    <row r="49" spans="1:12" ht="18" customHeight="1">
      <c r="A49" s="147">
        <v>1</v>
      </c>
      <c r="B49" s="148">
        <v>0</v>
      </c>
      <c r="C49" s="149">
        <f>SUM(D49:G49)</f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</row>
    <row r="50" spans="1:12" ht="18" customHeight="1">
      <c r="A50" s="66">
        <v>2</v>
      </c>
      <c r="B50" s="67">
        <v>0</v>
      </c>
      <c r="C50" s="68">
        <f aca="true" t="shared" si="2" ref="C50:C79">SUM(D50:G50)</f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</row>
    <row r="51" spans="1:12" ht="18" customHeight="1">
      <c r="A51" s="66">
        <v>3</v>
      </c>
      <c r="B51" s="67">
        <v>0</v>
      </c>
      <c r="C51" s="68">
        <f t="shared" si="2"/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</row>
    <row r="52" spans="1:12" ht="18" customHeight="1">
      <c r="A52" s="66">
        <v>4</v>
      </c>
      <c r="B52" s="67">
        <v>0</v>
      </c>
      <c r="C52" s="68">
        <f t="shared" si="2"/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</row>
    <row r="53" spans="1:12" ht="18" customHeight="1">
      <c r="A53" s="66">
        <v>5</v>
      </c>
      <c r="B53" s="69">
        <v>0</v>
      </c>
      <c r="C53" s="68">
        <f t="shared" si="2"/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</row>
    <row r="54" spans="1:12" ht="18" customHeight="1">
      <c r="A54" s="54">
        <v>6</v>
      </c>
      <c r="B54" s="57">
        <v>0</v>
      </c>
      <c r="C54" s="56">
        <f t="shared" si="2"/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</row>
    <row r="55" spans="1:12" ht="18" customHeight="1">
      <c r="A55" s="143">
        <v>7</v>
      </c>
      <c r="B55" s="146">
        <v>0</v>
      </c>
      <c r="C55" s="145">
        <f t="shared" si="2"/>
        <v>0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</row>
    <row r="56" spans="1:12" ht="18" customHeight="1">
      <c r="A56" s="66">
        <v>8</v>
      </c>
      <c r="B56" s="69">
        <v>0</v>
      </c>
      <c r="C56" s="68">
        <f t="shared" si="2"/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</row>
    <row r="57" spans="1:12" ht="18" customHeight="1">
      <c r="A57" s="66">
        <v>9</v>
      </c>
      <c r="B57" s="69">
        <v>0</v>
      </c>
      <c r="C57" s="68">
        <f t="shared" si="2"/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</row>
    <row r="58" spans="1:12" ht="18" customHeight="1">
      <c r="A58" s="66">
        <v>10</v>
      </c>
      <c r="B58" s="69">
        <v>0</v>
      </c>
      <c r="C58" s="68">
        <f t="shared" si="2"/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</row>
    <row r="59" spans="1:12" ht="18" customHeight="1">
      <c r="A59" s="66">
        <v>11</v>
      </c>
      <c r="B59" s="69">
        <v>0</v>
      </c>
      <c r="C59" s="68">
        <f t="shared" si="2"/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</row>
    <row r="60" spans="1:12" ht="18" customHeight="1">
      <c r="A60" s="66">
        <v>12</v>
      </c>
      <c r="B60" s="69">
        <v>0</v>
      </c>
      <c r="C60" s="68">
        <f t="shared" si="2"/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</row>
    <row r="61" spans="1:12" ht="18" customHeight="1">
      <c r="A61" s="54">
        <v>13</v>
      </c>
      <c r="B61" s="57">
        <v>0</v>
      </c>
      <c r="C61" s="56">
        <f t="shared" si="2"/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</row>
    <row r="62" spans="1:12" ht="18" customHeight="1">
      <c r="A62" s="143">
        <v>14</v>
      </c>
      <c r="B62" s="146">
        <v>0</v>
      </c>
      <c r="C62" s="145">
        <f t="shared" si="2"/>
        <v>0</v>
      </c>
      <c r="D62" s="144">
        <v>0</v>
      </c>
      <c r="E62" s="144">
        <v>0</v>
      </c>
      <c r="F62" s="144">
        <v>0</v>
      </c>
      <c r="G62" s="144">
        <v>0</v>
      </c>
      <c r="H62" s="144">
        <v>0</v>
      </c>
      <c r="I62" s="144">
        <v>0</v>
      </c>
      <c r="J62" s="144">
        <v>0</v>
      </c>
      <c r="K62" s="144">
        <v>0</v>
      </c>
      <c r="L62" s="144">
        <v>0</v>
      </c>
    </row>
    <row r="63" spans="1:12" ht="18" customHeight="1">
      <c r="A63" s="66">
        <v>15</v>
      </c>
      <c r="B63" s="69">
        <v>0</v>
      </c>
      <c r="C63" s="68">
        <f t="shared" si="2"/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</row>
    <row r="64" spans="1:12" ht="18" customHeight="1">
      <c r="A64" s="66">
        <v>16</v>
      </c>
      <c r="B64" s="69">
        <v>0</v>
      </c>
      <c r="C64" s="68">
        <f t="shared" si="2"/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</row>
    <row r="65" spans="1:12" ht="18" customHeight="1">
      <c r="A65" s="66">
        <v>17</v>
      </c>
      <c r="B65" s="69">
        <v>0</v>
      </c>
      <c r="C65" s="68">
        <f t="shared" si="2"/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</row>
    <row r="66" spans="1:12" ht="18" customHeight="1">
      <c r="A66" s="66">
        <v>18</v>
      </c>
      <c r="B66" s="69">
        <v>0</v>
      </c>
      <c r="C66" s="68">
        <f t="shared" si="2"/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</row>
    <row r="67" spans="1:12" ht="18" customHeight="1">
      <c r="A67" s="66">
        <v>19</v>
      </c>
      <c r="B67" s="69">
        <v>0</v>
      </c>
      <c r="C67" s="68">
        <f t="shared" si="2"/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</row>
    <row r="68" spans="1:12" ht="18" customHeight="1">
      <c r="A68" s="54">
        <v>20</v>
      </c>
      <c r="B68" s="57">
        <v>0</v>
      </c>
      <c r="C68" s="56">
        <f t="shared" si="2"/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</row>
    <row r="69" spans="1:12" ht="18" customHeight="1">
      <c r="A69" s="143">
        <v>21</v>
      </c>
      <c r="B69" s="146">
        <v>0</v>
      </c>
      <c r="C69" s="145">
        <f t="shared" si="2"/>
        <v>0</v>
      </c>
      <c r="D69" s="144">
        <v>0</v>
      </c>
      <c r="E69" s="144">
        <v>0</v>
      </c>
      <c r="F69" s="144">
        <v>0</v>
      </c>
      <c r="G69" s="144">
        <v>0</v>
      </c>
      <c r="H69" s="144">
        <v>0</v>
      </c>
      <c r="I69" s="144">
        <v>0</v>
      </c>
      <c r="J69" s="144">
        <v>0</v>
      </c>
      <c r="K69" s="144">
        <v>0</v>
      </c>
      <c r="L69" s="144">
        <v>0</v>
      </c>
    </row>
    <row r="70" spans="1:12" ht="18" customHeight="1">
      <c r="A70" s="66">
        <v>22</v>
      </c>
      <c r="B70" s="69">
        <v>0</v>
      </c>
      <c r="C70" s="68">
        <f t="shared" si="2"/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</row>
    <row r="71" spans="1:12" ht="18" customHeight="1">
      <c r="A71" s="66">
        <v>23</v>
      </c>
      <c r="B71" s="69">
        <v>0</v>
      </c>
      <c r="C71" s="68">
        <f t="shared" si="2"/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</row>
    <row r="72" spans="1:12" ht="18" customHeight="1">
      <c r="A72" s="66">
        <v>24</v>
      </c>
      <c r="B72" s="69">
        <v>0</v>
      </c>
      <c r="C72" s="68">
        <f t="shared" si="2"/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</row>
    <row r="73" spans="1:12" ht="18" customHeight="1">
      <c r="A73" s="66">
        <v>25</v>
      </c>
      <c r="B73" s="69">
        <v>0</v>
      </c>
      <c r="C73" s="68">
        <f t="shared" si="2"/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</row>
    <row r="74" spans="1:12" ht="18" customHeight="1">
      <c r="A74" s="66">
        <v>26</v>
      </c>
      <c r="B74" s="69">
        <v>0</v>
      </c>
      <c r="C74" s="68">
        <f t="shared" si="2"/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</row>
    <row r="75" spans="1:12" ht="18" customHeight="1">
      <c r="A75" s="54">
        <v>27</v>
      </c>
      <c r="B75" s="57">
        <v>0</v>
      </c>
      <c r="C75" s="56">
        <f t="shared" si="2"/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</row>
    <row r="76" spans="1:12" ht="18" customHeight="1">
      <c r="A76" s="143">
        <v>28</v>
      </c>
      <c r="B76" s="146">
        <v>0</v>
      </c>
      <c r="C76" s="145">
        <f t="shared" si="2"/>
        <v>0</v>
      </c>
      <c r="D76" s="144">
        <v>0</v>
      </c>
      <c r="E76" s="144">
        <v>0</v>
      </c>
      <c r="F76" s="144">
        <v>0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</row>
    <row r="77" spans="1:12" ht="18" customHeight="1">
      <c r="A77" s="66">
        <v>29</v>
      </c>
      <c r="B77" s="69">
        <v>0</v>
      </c>
      <c r="C77" s="68">
        <f t="shared" si="2"/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</row>
    <row r="78" spans="1:12" ht="18" customHeight="1">
      <c r="A78" s="66">
        <v>30</v>
      </c>
      <c r="B78" s="69">
        <v>0</v>
      </c>
      <c r="C78" s="68">
        <f t="shared" si="2"/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</row>
    <row r="79" spans="1:12" ht="18" customHeight="1">
      <c r="A79" s="58">
        <v>31</v>
      </c>
      <c r="B79" s="61">
        <v>0</v>
      </c>
      <c r="C79" s="60">
        <f t="shared" si="2"/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</row>
    <row r="80" spans="1:12" ht="18" customHeight="1">
      <c r="A80" s="50" t="s">
        <v>10</v>
      </c>
      <c r="B80" s="51">
        <f aca="true" t="shared" si="3" ref="B80:L80">SUM(B49:B79)</f>
        <v>0</v>
      </c>
      <c r="C80" s="51">
        <f t="shared" si="3"/>
        <v>0</v>
      </c>
      <c r="D80" s="51">
        <f t="shared" si="3"/>
        <v>0</v>
      </c>
      <c r="E80" s="51">
        <f t="shared" si="3"/>
        <v>0</v>
      </c>
      <c r="F80" s="51">
        <f t="shared" si="3"/>
        <v>0</v>
      </c>
      <c r="G80" s="51">
        <f t="shared" si="3"/>
        <v>0</v>
      </c>
      <c r="H80" s="51">
        <f t="shared" si="3"/>
        <v>0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34.5" customHeight="1">
      <c r="A81" s="50" t="s">
        <v>11</v>
      </c>
      <c r="B81" s="51">
        <f>'03'!B81+'04'!B80</f>
        <v>0</v>
      </c>
      <c r="C81" s="51">
        <f>'03'!C81+'04'!C80</f>
        <v>0</v>
      </c>
      <c r="D81" s="51">
        <f>'03'!D81+'04'!D80</f>
        <v>0</v>
      </c>
      <c r="E81" s="51">
        <f>'03'!E81+'04'!E80</f>
        <v>0</v>
      </c>
      <c r="F81" s="51">
        <f>'03'!F81+'04'!F80</f>
        <v>0</v>
      </c>
      <c r="G81" s="51">
        <f>'03'!G81+'04'!G80</f>
        <v>0</v>
      </c>
      <c r="H81" s="51">
        <f>'03'!H81+'04'!H80</f>
        <v>0</v>
      </c>
      <c r="I81" s="51">
        <f>'03'!I81+'04'!I80</f>
        <v>0</v>
      </c>
      <c r="J81" s="51">
        <f>'03'!J81+'04'!J80</f>
        <v>0</v>
      </c>
      <c r="K81" s="51">
        <f>'03'!K81+'04'!K80</f>
        <v>0</v>
      </c>
      <c r="L81" s="51">
        <f>'03'!L81+'04'!L80</f>
        <v>0</v>
      </c>
    </row>
  </sheetData>
  <sheetProtection sheet="1" objects="1" scenarios="1" formatCells="0" formatColumns="0" formatRows="0"/>
  <mergeCells count="30">
    <mergeCell ref="A1:L1"/>
    <mergeCell ref="A2:L2"/>
    <mergeCell ref="A3:A6"/>
    <mergeCell ref="B3:B6"/>
    <mergeCell ref="C3:C6"/>
    <mergeCell ref="D3:L3"/>
    <mergeCell ref="D4:H4"/>
    <mergeCell ref="I4:I6"/>
    <mergeCell ref="J4:J6"/>
    <mergeCell ref="K4:K6"/>
    <mergeCell ref="L44:L47"/>
    <mergeCell ref="C45:G45"/>
    <mergeCell ref="H45:H47"/>
    <mergeCell ref="I45:I47"/>
    <mergeCell ref="J45:J47"/>
    <mergeCell ref="L4:L6"/>
    <mergeCell ref="D5:D6"/>
    <mergeCell ref="E5:F5"/>
    <mergeCell ref="G5:G6"/>
    <mergeCell ref="H5:H6"/>
    <mergeCell ref="K45:K47"/>
    <mergeCell ref="C46:C47"/>
    <mergeCell ref="D46:E46"/>
    <mergeCell ref="F46:F47"/>
    <mergeCell ref="G46:G47"/>
    <mergeCell ref="A42:L42"/>
    <mergeCell ref="A43:L43"/>
    <mergeCell ref="A44:A47"/>
    <mergeCell ref="B44:B47"/>
    <mergeCell ref="C44:K44"/>
  </mergeCells>
  <printOptions horizontalCentered="1"/>
  <pageMargins left="0.5118110236220472" right="0.1968503937007874" top="0.5905511811023623" bottom="0.5905511811023623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L81"/>
  <sheetViews>
    <sheetView zoomScalePageLayoutView="0" workbookViewId="0" topLeftCell="A1">
      <selection activeCell="A49" sqref="A49:L79"/>
    </sheetView>
  </sheetViews>
  <sheetFormatPr defaultColWidth="9.00390625" defaultRowHeight="12.75"/>
  <cols>
    <col min="1" max="1" width="7.875" style="52" customWidth="1"/>
    <col min="2" max="2" width="9.625" style="52" customWidth="1"/>
    <col min="3" max="8" width="7.875" style="52" customWidth="1"/>
    <col min="9" max="9" width="8.25390625" style="52" customWidth="1"/>
    <col min="10" max="12" width="7.875" style="52" customWidth="1"/>
    <col min="13" max="16384" width="9.125" style="52" customWidth="1"/>
  </cols>
  <sheetData>
    <row r="1" spans="1:12" ht="21" customHeight="1">
      <c r="A1" s="71" t="str">
        <f>"Dział: "&amp;Ogólne!$B$1</f>
        <v>Dział: nazwa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2" customFormat="1" ht="50.25" customHeight="1">
      <c r="A2" s="73" t="str">
        <f>"CZYTELNICY I WYPOŻYCZENIA NA ZEWNĄTRZ - maj "&amp;Ogólne!$B$2</f>
        <v>CZYTELNICY I WYPOŻYCZENIA NA ZEWNĄTRZ - maj 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3" customFormat="1" ht="16.5" customHeight="1">
      <c r="A3" s="72" t="s">
        <v>12</v>
      </c>
      <c r="B3" s="72" t="s">
        <v>16</v>
      </c>
      <c r="C3" s="72" t="s">
        <v>0</v>
      </c>
      <c r="D3" s="72" t="s">
        <v>15</v>
      </c>
      <c r="E3" s="72"/>
      <c r="F3" s="72"/>
      <c r="G3" s="72"/>
      <c r="H3" s="72"/>
      <c r="I3" s="72"/>
      <c r="J3" s="72"/>
      <c r="K3" s="72"/>
      <c r="L3" s="72"/>
    </row>
    <row r="4" spans="1:12" s="63" customFormat="1" ht="16.5" customHeight="1">
      <c r="A4" s="72"/>
      <c r="B4" s="72"/>
      <c r="C4" s="72"/>
      <c r="D4" s="72" t="s">
        <v>1</v>
      </c>
      <c r="E4" s="72"/>
      <c r="F4" s="72"/>
      <c r="G4" s="72"/>
      <c r="H4" s="72"/>
      <c r="I4" s="72" t="s">
        <v>8</v>
      </c>
      <c r="J4" s="72" t="s">
        <v>13</v>
      </c>
      <c r="K4" s="72" t="s">
        <v>14</v>
      </c>
      <c r="L4" s="72" t="s">
        <v>9</v>
      </c>
    </row>
    <row r="5" spans="1:12" s="63" customFormat="1" ht="16.5" customHeight="1">
      <c r="A5" s="72"/>
      <c r="B5" s="72"/>
      <c r="C5" s="72"/>
      <c r="D5" s="72" t="s">
        <v>2</v>
      </c>
      <c r="E5" s="72" t="s">
        <v>6</v>
      </c>
      <c r="F5" s="72"/>
      <c r="G5" s="72" t="s">
        <v>5</v>
      </c>
      <c r="H5" s="72" t="s">
        <v>7</v>
      </c>
      <c r="I5" s="72"/>
      <c r="J5" s="72"/>
      <c r="K5" s="72"/>
      <c r="L5" s="72"/>
    </row>
    <row r="6" spans="1:12" s="63" customFormat="1" ht="27" customHeight="1">
      <c r="A6" s="72"/>
      <c r="B6" s="72"/>
      <c r="C6" s="72"/>
      <c r="D6" s="72"/>
      <c r="E6" s="50" t="s">
        <v>3</v>
      </c>
      <c r="F6" s="50" t="s">
        <v>4</v>
      </c>
      <c r="G6" s="72"/>
      <c r="H6" s="72"/>
      <c r="I6" s="72"/>
      <c r="J6" s="72"/>
      <c r="K6" s="72"/>
      <c r="L6" s="72"/>
    </row>
    <row r="7" spans="1:12" s="64" customFormat="1" ht="8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</row>
    <row r="8" spans="1:12" s="65" customFormat="1" ht="18" customHeight="1">
      <c r="A8" s="147">
        <v>1</v>
      </c>
      <c r="B8" s="148">
        <v>0</v>
      </c>
      <c r="C8" s="148">
        <v>0</v>
      </c>
      <c r="D8" s="149">
        <f>SUM(E8:H8)</f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</row>
    <row r="9" spans="1:12" s="65" customFormat="1" ht="18" customHeight="1">
      <c r="A9" s="66">
        <v>2</v>
      </c>
      <c r="B9" s="67">
        <v>0</v>
      </c>
      <c r="C9" s="67">
        <v>0</v>
      </c>
      <c r="D9" s="68">
        <f aca="true" t="shared" si="0" ref="D9:D38">SUM(E9:H9)</f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spans="1:12" s="65" customFormat="1" ht="18" customHeight="1">
      <c r="A10" s="147">
        <v>3</v>
      </c>
      <c r="B10" s="148">
        <v>0</v>
      </c>
      <c r="C10" s="148">
        <v>0</v>
      </c>
      <c r="D10" s="149">
        <f t="shared" si="0"/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</row>
    <row r="11" spans="1:12" s="65" customFormat="1" ht="18" customHeight="1">
      <c r="A11" s="54">
        <v>4</v>
      </c>
      <c r="B11" s="55">
        <v>0</v>
      </c>
      <c r="C11" s="55">
        <v>0</v>
      </c>
      <c r="D11" s="56">
        <f t="shared" si="0"/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</row>
    <row r="12" spans="1:12" s="65" customFormat="1" ht="18" customHeight="1">
      <c r="A12" s="143">
        <v>5</v>
      </c>
      <c r="B12" s="144">
        <v>0</v>
      </c>
      <c r="C12" s="144">
        <v>0</v>
      </c>
      <c r="D12" s="145">
        <f t="shared" si="0"/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</row>
    <row r="13" spans="1:12" s="65" customFormat="1" ht="18" customHeight="1">
      <c r="A13" s="66">
        <v>6</v>
      </c>
      <c r="B13" s="67">
        <v>0</v>
      </c>
      <c r="C13" s="67">
        <v>0</v>
      </c>
      <c r="D13" s="68">
        <f t="shared" si="0"/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spans="1:12" s="65" customFormat="1" ht="18" customHeight="1">
      <c r="A14" s="66">
        <v>7</v>
      </c>
      <c r="B14" s="67">
        <v>0</v>
      </c>
      <c r="C14" s="67">
        <v>0</v>
      </c>
      <c r="D14" s="68">
        <f t="shared" si="0"/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</row>
    <row r="15" spans="1:12" s="65" customFormat="1" ht="18" customHeight="1">
      <c r="A15" s="66">
        <v>8</v>
      </c>
      <c r="B15" s="67">
        <v>0</v>
      </c>
      <c r="C15" s="67">
        <v>0</v>
      </c>
      <c r="D15" s="68">
        <f t="shared" si="0"/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spans="1:12" s="65" customFormat="1" ht="18" customHeight="1">
      <c r="A16" s="66">
        <v>9</v>
      </c>
      <c r="B16" s="67">
        <v>0</v>
      </c>
      <c r="C16" s="67">
        <v>0</v>
      </c>
      <c r="D16" s="68">
        <f t="shared" si="0"/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spans="1:12" s="65" customFormat="1" ht="18" customHeight="1">
      <c r="A17" s="66">
        <v>10</v>
      </c>
      <c r="B17" s="67">
        <v>0</v>
      </c>
      <c r="C17" s="67">
        <v>0</v>
      </c>
      <c r="D17" s="68">
        <f t="shared" si="0"/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spans="1:12" s="65" customFormat="1" ht="18" customHeight="1">
      <c r="A18" s="54">
        <v>11</v>
      </c>
      <c r="B18" s="55">
        <v>0</v>
      </c>
      <c r="C18" s="55">
        <v>0</v>
      </c>
      <c r="D18" s="56">
        <f t="shared" si="0"/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</row>
    <row r="19" spans="1:12" s="65" customFormat="1" ht="18" customHeight="1">
      <c r="A19" s="143">
        <v>12</v>
      </c>
      <c r="B19" s="144">
        <v>0</v>
      </c>
      <c r="C19" s="144">
        <v>0</v>
      </c>
      <c r="D19" s="145">
        <f t="shared" si="0"/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</row>
    <row r="20" spans="1:12" s="65" customFormat="1" ht="18" customHeight="1">
      <c r="A20" s="66">
        <v>13</v>
      </c>
      <c r="B20" s="67">
        <v>0</v>
      </c>
      <c r="C20" s="67">
        <v>0</v>
      </c>
      <c r="D20" s="68">
        <f t="shared" si="0"/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spans="1:12" s="65" customFormat="1" ht="18" customHeight="1">
      <c r="A21" s="66">
        <v>14</v>
      </c>
      <c r="B21" s="67">
        <v>0</v>
      </c>
      <c r="C21" s="67">
        <v>0</v>
      </c>
      <c r="D21" s="68">
        <f t="shared" si="0"/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spans="1:12" s="65" customFormat="1" ht="18" customHeight="1">
      <c r="A22" s="66">
        <v>15</v>
      </c>
      <c r="B22" s="67">
        <v>0</v>
      </c>
      <c r="C22" s="67">
        <v>0</v>
      </c>
      <c r="D22" s="68">
        <f t="shared" si="0"/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</row>
    <row r="23" spans="1:12" s="65" customFormat="1" ht="18" customHeight="1">
      <c r="A23" s="66">
        <v>16</v>
      </c>
      <c r="B23" s="67">
        <v>0</v>
      </c>
      <c r="C23" s="67">
        <v>0</v>
      </c>
      <c r="D23" s="68">
        <f t="shared" si="0"/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1:12" s="65" customFormat="1" ht="18" customHeight="1">
      <c r="A24" s="66">
        <v>17</v>
      </c>
      <c r="B24" s="67">
        <v>0</v>
      </c>
      <c r="C24" s="67">
        <v>0</v>
      </c>
      <c r="D24" s="68">
        <f t="shared" si="0"/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</row>
    <row r="25" spans="1:12" s="65" customFormat="1" ht="18" customHeight="1">
      <c r="A25" s="54">
        <v>18</v>
      </c>
      <c r="B25" s="55">
        <v>0</v>
      </c>
      <c r="C25" s="55">
        <v>0</v>
      </c>
      <c r="D25" s="56">
        <f t="shared" si="0"/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</row>
    <row r="26" spans="1:12" s="65" customFormat="1" ht="18" customHeight="1">
      <c r="A26" s="143">
        <v>19</v>
      </c>
      <c r="B26" s="144">
        <v>0</v>
      </c>
      <c r="C26" s="144">
        <v>0</v>
      </c>
      <c r="D26" s="145">
        <f t="shared" si="0"/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</row>
    <row r="27" spans="1:12" s="65" customFormat="1" ht="18" customHeight="1">
      <c r="A27" s="66">
        <v>20</v>
      </c>
      <c r="B27" s="67">
        <v>0</v>
      </c>
      <c r="C27" s="67">
        <v>0</v>
      </c>
      <c r="D27" s="68">
        <f t="shared" si="0"/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</row>
    <row r="28" spans="1:12" s="65" customFormat="1" ht="18" customHeight="1">
      <c r="A28" s="66">
        <v>21</v>
      </c>
      <c r="B28" s="67">
        <v>0</v>
      </c>
      <c r="C28" s="67">
        <v>0</v>
      </c>
      <c r="D28" s="68">
        <f t="shared" si="0"/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</row>
    <row r="29" spans="1:12" s="65" customFormat="1" ht="18" customHeight="1">
      <c r="A29" s="66">
        <v>22</v>
      </c>
      <c r="B29" s="67">
        <v>0</v>
      </c>
      <c r="C29" s="67">
        <v>0</v>
      </c>
      <c r="D29" s="68">
        <f t="shared" si="0"/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</row>
    <row r="30" spans="1:12" s="65" customFormat="1" ht="18" customHeight="1">
      <c r="A30" s="66">
        <v>23</v>
      </c>
      <c r="B30" s="67">
        <v>0</v>
      </c>
      <c r="C30" s="67">
        <v>0</v>
      </c>
      <c r="D30" s="68">
        <f t="shared" si="0"/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</row>
    <row r="31" spans="1:12" s="65" customFormat="1" ht="18" customHeight="1">
      <c r="A31" s="66">
        <v>24</v>
      </c>
      <c r="B31" s="67">
        <v>0</v>
      </c>
      <c r="C31" s="67">
        <v>0</v>
      </c>
      <c r="D31" s="68">
        <f t="shared" si="0"/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</row>
    <row r="32" spans="1:12" s="65" customFormat="1" ht="18" customHeight="1">
      <c r="A32" s="54">
        <v>25</v>
      </c>
      <c r="B32" s="55">
        <v>0</v>
      </c>
      <c r="C32" s="55">
        <v>0</v>
      </c>
      <c r="D32" s="56">
        <f t="shared" si="0"/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</row>
    <row r="33" spans="1:12" s="65" customFormat="1" ht="18" customHeight="1">
      <c r="A33" s="143">
        <v>26</v>
      </c>
      <c r="B33" s="144">
        <v>0</v>
      </c>
      <c r="C33" s="144">
        <v>0</v>
      </c>
      <c r="D33" s="145">
        <f t="shared" si="0"/>
        <v>0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</row>
    <row r="34" spans="1:12" s="65" customFormat="1" ht="18" customHeight="1">
      <c r="A34" s="66">
        <v>27</v>
      </c>
      <c r="B34" s="67">
        <v>0</v>
      </c>
      <c r="C34" s="67">
        <v>0</v>
      </c>
      <c r="D34" s="68">
        <f t="shared" si="0"/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</row>
    <row r="35" spans="1:12" s="65" customFormat="1" ht="18" customHeight="1">
      <c r="A35" s="66">
        <v>28</v>
      </c>
      <c r="B35" s="67">
        <v>0</v>
      </c>
      <c r="C35" s="67">
        <v>0</v>
      </c>
      <c r="D35" s="68">
        <f t="shared" si="0"/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</row>
    <row r="36" spans="1:12" s="65" customFormat="1" ht="18" customHeight="1">
      <c r="A36" s="66">
        <v>29</v>
      </c>
      <c r="B36" s="67">
        <v>0</v>
      </c>
      <c r="C36" s="67">
        <v>0</v>
      </c>
      <c r="D36" s="68">
        <f t="shared" si="0"/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1:12" s="65" customFormat="1" ht="18" customHeight="1">
      <c r="A37" s="147">
        <v>30</v>
      </c>
      <c r="B37" s="148">
        <v>0</v>
      </c>
      <c r="C37" s="148">
        <v>0</v>
      </c>
      <c r="D37" s="149">
        <f t="shared" si="0"/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</row>
    <row r="38" spans="1:12" s="65" customFormat="1" ht="18" customHeight="1">
      <c r="A38" s="66">
        <v>31</v>
      </c>
      <c r="B38" s="67">
        <v>0</v>
      </c>
      <c r="C38" s="67">
        <v>0</v>
      </c>
      <c r="D38" s="68">
        <f t="shared" si="0"/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</row>
    <row r="39" spans="1:12" ht="18" customHeight="1">
      <c r="A39" s="50" t="s">
        <v>10</v>
      </c>
      <c r="B39" s="51">
        <f>SUM(B8:B38)</f>
        <v>0</v>
      </c>
      <c r="C39" s="51">
        <f>SUM(C8:C38)</f>
        <v>0</v>
      </c>
      <c r="D39" s="51">
        <f aca="true" t="shared" si="1" ref="D39:K39">SUM(D8:D38)</f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>SUM(L8:L38)</f>
        <v>0</v>
      </c>
    </row>
    <row r="40" spans="1:12" ht="34.5" customHeight="1">
      <c r="A40" s="50" t="s">
        <v>11</v>
      </c>
      <c r="B40" s="51">
        <f>'04'!B40+'05'!B39</f>
        <v>0</v>
      </c>
      <c r="C40" s="51">
        <f>'04'!C40+'05'!C39</f>
        <v>0</v>
      </c>
      <c r="D40" s="51">
        <f>'04'!D40+'05'!D39</f>
        <v>0</v>
      </c>
      <c r="E40" s="51">
        <f>'04'!E40+'05'!E39</f>
        <v>0</v>
      </c>
      <c r="F40" s="51">
        <f>'04'!F40+'05'!F39</f>
        <v>0</v>
      </c>
      <c r="G40" s="51">
        <f>'04'!G40+'05'!G39</f>
        <v>0</v>
      </c>
      <c r="H40" s="51">
        <f>'04'!H40+'05'!H39</f>
        <v>0</v>
      </c>
      <c r="I40" s="51">
        <f>'04'!I40+'05'!I39</f>
        <v>0</v>
      </c>
      <c r="J40" s="51">
        <f>'04'!J40+'05'!J39</f>
        <v>0</v>
      </c>
      <c r="K40" s="51">
        <f>'04'!K40+'05'!K39</f>
        <v>0</v>
      </c>
      <c r="L40" s="51">
        <f>'04'!L40+'05'!L39</f>
        <v>0</v>
      </c>
    </row>
    <row r="42" spans="1:12" ht="21" customHeight="1">
      <c r="A42" s="71" t="str">
        <f>"Dział: "&amp;Ogólne!$B$1</f>
        <v>Dział: nazwa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50.25" customHeight="1">
      <c r="A43" s="73" t="str">
        <f>"UDOSTĘPNIANIE PREZENCYJNE - maj "&amp;Ogólne!$B$2</f>
        <v>UDOSTĘPNIANIE PREZENCYJNE - maj 2024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3.5" customHeight="1">
      <c r="A44" s="72" t="s">
        <v>12</v>
      </c>
      <c r="B44" s="72" t="s">
        <v>19</v>
      </c>
      <c r="C44" s="72" t="s">
        <v>15</v>
      </c>
      <c r="D44" s="72"/>
      <c r="E44" s="72"/>
      <c r="F44" s="72"/>
      <c r="G44" s="72"/>
      <c r="H44" s="72"/>
      <c r="I44" s="72"/>
      <c r="J44" s="72"/>
      <c r="K44" s="72"/>
      <c r="L44" s="72" t="s">
        <v>20</v>
      </c>
    </row>
    <row r="45" spans="1:12" ht="15.75" customHeight="1">
      <c r="A45" s="72"/>
      <c r="B45" s="72"/>
      <c r="C45" s="72" t="s">
        <v>1</v>
      </c>
      <c r="D45" s="72"/>
      <c r="E45" s="72"/>
      <c r="F45" s="72"/>
      <c r="G45" s="72"/>
      <c r="H45" s="72" t="s">
        <v>8</v>
      </c>
      <c r="I45" s="72" t="s">
        <v>13</v>
      </c>
      <c r="J45" s="72" t="s">
        <v>14</v>
      </c>
      <c r="K45" s="72" t="s">
        <v>21</v>
      </c>
      <c r="L45" s="72"/>
    </row>
    <row r="46" spans="1:12" ht="15.75" customHeight="1">
      <c r="A46" s="72"/>
      <c r="B46" s="72"/>
      <c r="C46" s="72" t="s">
        <v>2</v>
      </c>
      <c r="D46" s="72" t="s">
        <v>6</v>
      </c>
      <c r="E46" s="72"/>
      <c r="F46" s="72" t="s">
        <v>5</v>
      </c>
      <c r="G46" s="72" t="s">
        <v>7</v>
      </c>
      <c r="H46" s="72"/>
      <c r="I46" s="72"/>
      <c r="J46" s="72"/>
      <c r="K46" s="72"/>
      <c r="L46" s="72"/>
    </row>
    <row r="47" spans="1:12" ht="34.5" customHeight="1">
      <c r="A47" s="72"/>
      <c r="B47" s="72"/>
      <c r="C47" s="72"/>
      <c r="D47" s="50" t="s">
        <v>3</v>
      </c>
      <c r="E47" s="50" t="s">
        <v>4</v>
      </c>
      <c r="F47" s="72"/>
      <c r="G47" s="72"/>
      <c r="H47" s="72"/>
      <c r="I47" s="72"/>
      <c r="J47" s="72"/>
      <c r="K47" s="72"/>
      <c r="L47" s="72"/>
    </row>
    <row r="48" spans="1:12" ht="8.25" customHeight="1">
      <c r="A48" s="53">
        <v>1</v>
      </c>
      <c r="B48" s="53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3">
        <v>9</v>
      </c>
      <c r="J48" s="53">
        <v>10</v>
      </c>
      <c r="K48" s="53">
        <v>11</v>
      </c>
      <c r="L48" s="53">
        <v>12</v>
      </c>
    </row>
    <row r="49" spans="1:12" ht="18" customHeight="1">
      <c r="A49" s="147">
        <v>1</v>
      </c>
      <c r="B49" s="148">
        <v>0</v>
      </c>
      <c r="C49" s="149">
        <f>SUM(D49:G49)</f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</row>
    <row r="50" spans="1:12" ht="18" customHeight="1">
      <c r="A50" s="66">
        <v>2</v>
      </c>
      <c r="B50" s="67">
        <v>0</v>
      </c>
      <c r="C50" s="68">
        <f aca="true" t="shared" si="2" ref="C50:C79">SUM(D50:G50)</f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</row>
    <row r="51" spans="1:12" ht="18" customHeight="1">
      <c r="A51" s="147">
        <v>3</v>
      </c>
      <c r="B51" s="148">
        <v>0</v>
      </c>
      <c r="C51" s="149">
        <f t="shared" si="2"/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  <c r="L51" s="148">
        <v>0</v>
      </c>
    </row>
    <row r="52" spans="1:12" ht="18" customHeight="1">
      <c r="A52" s="54">
        <v>4</v>
      </c>
      <c r="B52" s="55">
        <v>0</v>
      </c>
      <c r="C52" s="56">
        <f t="shared" si="2"/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</row>
    <row r="53" spans="1:12" ht="18" customHeight="1">
      <c r="A53" s="143">
        <v>5</v>
      </c>
      <c r="B53" s="146">
        <v>0</v>
      </c>
      <c r="C53" s="145">
        <f t="shared" si="2"/>
        <v>0</v>
      </c>
      <c r="D53" s="144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</row>
    <row r="54" spans="1:12" ht="18" customHeight="1">
      <c r="A54" s="66">
        <v>6</v>
      </c>
      <c r="B54" s="69">
        <v>0</v>
      </c>
      <c r="C54" s="68">
        <f t="shared" si="2"/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</row>
    <row r="55" spans="1:12" ht="18" customHeight="1">
      <c r="A55" s="66">
        <v>7</v>
      </c>
      <c r="B55" s="69">
        <v>0</v>
      </c>
      <c r="C55" s="68">
        <f t="shared" si="2"/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</row>
    <row r="56" spans="1:12" ht="18" customHeight="1">
      <c r="A56" s="66">
        <v>8</v>
      </c>
      <c r="B56" s="69">
        <v>0</v>
      </c>
      <c r="C56" s="68">
        <f t="shared" si="2"/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</row>
    <row r="57" spans="1:12" ht="18" customHeight="1">
      <c r="A57" s="66">
        <v>9</v>
      </c>
      <c r="B57" s="69">
        <v>0</v>
      </c>
      <c r="C57" s="68">
        <f t="shared" si="2"/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</row>
    <row r="58" spans="1:12" ht="18" customHeight="1">
      <c r="A58" s="66">
        <v>10</v>
      </c>
      <c r="B58" s="69">
        <v>0</v>
      </c>
      <c r="C58" s="68">
        <f t="shared" si="2"/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</row>
    <row r="59" spans="1:12" ht="18" customHeight="1">
      <c r="A59" s="54">
        <v>11</v>
      </c>
      <c r="B59" s="57">
        <v>0</v>
      </c>
      <c r="C59" s="56">
        <f t="shared" si="2"/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</row>
    <row r="60" spans="1:12" ht="18" customHeight="1">
      <c r="A60" s="143">
        <v>12</v>
      </c>
      <c r="B60" s="146">
        <v>0</v>
      </c>
      <c r="C60" s="145">
        <f t="shared" si="2"/>
        <v>0</v>
      </c>
      <c r="D60" s="144">
        <v>0</v>
      </c>
      <c r="E60" s="144"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  <c r="L60" s="144">
        <v>0</v>
      </c>
    </row>
    <row r="61" spans="1:12" ht="18" customHeight="1">
      <c r="A61" s="66">
        <v>13</v>
      </c>
      <c r="B61" s="69">
        <v>0</v>
      </c>
      <c r="C61" s="68">
        <f t="shared" si="2"/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</row>
    <row r="62" spans="1:12" ht="18" customHeight="1">
      <c r="A62" s="66">
        <v>14</v>
      </c>
      <c r="B62" s="69">
        <v>0</v>
      </c>
      <c r="C62" s="68">
        <f t="shared" si="2"/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</row>
    <row r="63" spans="1:12" ht="18" customHeight="1">
      <c r="A63" s="66">
        <v>15</v>
      </c>
      <c r="B63" s="69">
        <v>0</v>
      </c>
      <c r="C63" s="68">
        <f t="shared" si="2"/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</row>
    <row r="64" spans="1:12" ht="18" customHeight="1">
      <c r="A64" s="66">
        <v>16</v>
      </c>
      <c r="B64" s="69">
        <v>0</v>
      </c>
      <c r="C64" s="68">
        <f t="shared" si="2"/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</row>
    <row r="65" spans="1:12" ht="18" customHeight="1">
      <c r="A65" s="66">
        <v>17</v>
      </c>
      <c r="B65" s="69">
        <v>0</v>
      </c>
      <c r="C65" s="68">
        <f t="shared" si="2"/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</row>
    <row r="66" spans="1:12" ht="18" customHeight="1">
      <c r="A66" s="54">
        <v>18</v>
      </c>
      <c r="B66" s="57">
        <v>0</v>
      </c>
      <c r="C66" s="56">
        <f t="shared" si="2"/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</row>
    <row r="67" spans="1:12" ht="18" customHeight="1">
      <c r="A67" s="143">
        <v>19</v>
      </c>
      <c r="B67" s="146">
        <v>0</v>
      </c>
      <c r="C67" s="145">
        <f t="shared" si="2"/>
        <v>0</v>
      </c>
      <c r="D67" s="144">
        <v>0</v>
      </c>
      <c r="E67" s="144">
        <v>0</v>
      </c>
      <c r="F67" s="144">
        <v>0</v>
      </c>
      <c r="G67" s="144">
        <v>0</v>
      </c>
      <c r="H67" s="144">
        <v>0</v>
      </c>
      <c r="I67" s="144">
        <v>0</v>
      </c>
      <c r="J67" s="144">
        <v>0</v>
      </c>
      <c r="K67" s="144">
        <v>0</v>
      </c>
      <c r="L67" s="144">
        <v>0</v>
      </c>
    </row>
    <row r="68" spans="1:12" ht="18" customHeight="1">
      <c r="A68" s="66">
        <v>20</v>
      </c>
      <c r="B68" s="69">
        <v>0</v>
      </c>
      <c r="C68" s="68">
        <f t="shared" si="2"/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</row>
    <row r="69" spans="1:12" ht="18" customHeight="1">
      <c r="A69" s="66">
        <v>21</v>
      </c>
      <c r="B69" s="69">
        <v>0</v>
      </c>
      <c r="C69" s="68">
        <f t="shared" si="2"/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</row>
    <row r="70" spans="1:12" ht="18" customHeight="1">
      <c r="A70" s="66">
        <v>22</v>
      </c>
      <c r="B70" s="69">
        <v>0</v>
      </c>
      <c r="C70" s="68">
        <f t="shared" si="2"/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</row>
    <row r="71" spans="1:12" ht="18" customHeight="1">
      <c r="A71" s="66">
        <v>23</v>
      </c>
      <c r="B71" s="69">
        <v>0</v>
      </c>
      <c r="C71" s="68">
        <f t="shared" si="2"/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</row>
    <row r="72" spans="1:12" ht="18" customHeight="1">
      <c r="A72" s="66">
        <v>24</v>
      </c>
      <c r="B72" s="69">
        <v>0</v>
      </c>
      <c r="C72" s="68">
        <f t="shared" si="2"/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</row>
    <row r="73" spans="1:12" ht="18" customHeight="1">
      <c r="A73" s="54">
        <v>25</v>
      </c>
      <c r="B73" s="57">
        <v>0</v>
      </c>
      <c r="C73" s="56">
        <f t="shared" si="2"/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</row>
    <row r="74" spans="1:12" ht="18" customHeight="1">
      <c r="A74" s="143">
        <v>26</v>
      </c>
      <c r="B74" s="146">
        <v>0</v>
      </c>
      <c r="C74" s="145">
        <f t="shared" si="2"/>
        <v>0</v>
      </c>
      <c r="D74" s="144">
        <v>0</v>
      </c>
      <c r="E74" s="144">
        <v>0</v>
      </c>
      <c r="F74" s="144">
        <v>0</v>
      </c>
      <c r="G74" s="144">
        <v>0</v>
      </c>
      <c r="H74" s="144">
        <v>0</v>
      </c>
      <c r="I74" s="144">
        <v>0</v>
      </c>
      <c r="J74" s="144">
        <v>0</v>
      </c>
      <c r="K74" s="144">
        <v>0</v>
      </c>
      <c r="L74" s="144">
        <v>0</v>
      </c>
    </row>
    <row r="75" spans="1:12" ht="18" customHeight="1">
      <c r="A75" s="66">
        <v>27</v>
      </c>
      <c r="B75" s="69">
        <v>0</v>
      </c>
      <c r="C75" s="68">
        <f t="shared" si="2"/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</row>
    <row r="76" spans="1:12" ht="18" customHeight="1">
      <c r="A76" s="66">
        <v>28</v>
      </c>
      <c r="B76" s="69">
        <v>0</v>
      </c>
      <c r="C76" s="68">
        <f t="shared" si="2"/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</row>
    <row r="77" spans="1:12" ht="18" customHeight="1">
      <c r="A77" s="66">
        <v>29</v>
      </c>
      <c r="B77" s="69">
        <v>0</v>
      </c>
      <c r="C77" s="68">
        <f t="shared" si="2"/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</row>
    <row r="78" spans="1:12" ht="18" customHeight="1">
      <c r="A78" s="147">
        <v>30</v>
      </c>
      <c r="B78" s="150">
        <v>0</v>
      </c>
      <c r="C78" s="149">
        <f t="shared" si="2"/>
        <v>0</v>
      </c>
      <c r="D78" s="148">
        <v>0</v>
      </c>
      <c r="E78" s="148">
        <v>0</v>
      </c>
      <c r="F78" s="148">
        <v>0</v>
      </c>
      <c r="G78" s="148">
        <v>0</v>
      </c>
      <c r="H78" s="148">
        <v>0</v>
      </c>
      <c r="I78" s="148">
        <v>0</v>
      </c>
      <c r="J78" s="148">
        <v>0</v>
      </c>
      <c r="K78" s="148">
        <v>0</v>
      </c>
      <c r="L78" s="148">
        <v>0</v>
      </c>
    </row>
    <row r="79" spans="1:12" ht="18" customHeight="1">
      <c r="A79" s="66">
        <v>31</v>
      </c>
      <c r="B79" s="69">
        <v>0</v>
      </c>
      <c r="C79" s="68">
        <f t="shared" si="2"/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</row>
    <row r="80" spans="1:12" ht="18" customHeight="1">
      <c r="A80" s="50" t="s">
        <v>10</v>
      </c>
      <c r="B80" s="51">
        <f aca="true" t="shared" si="3" ref="B80:L80">SUM(B49:B79)</f>
        <v>0</v>
      </c>
      <c r="C80" s="51">
        <f t="shared" si="3"/>
        <v>0</v>
      </c>
      <c r="D80" s="51">
        <f t="shared" si="3"/>
        <v>0</v>
      </c>
      <c r="E80" s="51">
        <f t="shared" si="3"/>
        <v>0</v>
      </c>
      <c r="F80" s="51">
        <f t="shared" si="3"/>
        <v>0</v>
      </c>
      <c r="G80" s="51">
        <f t="shared" si="3"/>
        <v>0</v>
      </c>
      <c r="H80" s="51">
        <f t="shared" si="3"/>
        <v>0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34.5" customHeight="1">
      <c r="A81" s="50" t="s">
        <v>11</v>
      </c>
      <c r="B81" s="51">
        <f>'04'!B81+'05'!B80</f>
        <v>0</v>
      </c>
      <c r="C81" s="51">
        <f>'04'!C81+'05'!C80</f>
        <v>0</v>
      </c>
      <c r="D81" s="51">
        <f>'04'!D81+'05'!D80</f>
        <v>0</v>
      </c>
      <c r="E81" s="51">
        <f>'04'!E81+'05'!E80</f>
        <v>0</v>
      </c>
      <c r="F81" s="51">
        <f>'04'!F81+'05'!F80</f>
        <v>0</v>
      </c>
      <c r="G81" s="51">
        <f>'04'!G81+'05'!G80</f>
        <v>0</v>
      </c>
      <c r="H81" s="51">
        <f>'04'!H81+'05'!H80</f>
        <v>0</v>
      </c>
      <c r="I81" s="51">
        <f>'04'!I81+'05'!I80</f>
        <v>0</v>
      </c>
      <c r="J81" s="51">
        <f>'04'!J81+'05'!J80</f>
        <v>0</v>
      </c>
      <c r="K81" s="51">
        <f>'04'!K81+'05'!K80</f>
        <v>0</v>
      </c>
      <c r="L81" s="51">
        <f>'04'!L81+'05'!L80</f>
        <v>0</v>
      </c>
    </row>
  </sheetData>
  <sheetProtection sheet="1" objects="1" scenarios="1" formatCells="0" formatColumns="0" formatRows="0"/>
  <mergeCells count="30">
    <mergeCell ref="A1:L1"/>
    <mergeCell ref="A2:L2"/>
    <mergeCell ref="A3:A6"/>
    <mergeCell ref="B3:B6"/>
    <mergeCell ref="C3:C6"/>
    <mergeCell ref="D3:L3"/>
    <mergeCell ref="D4:H4"/>
    <mergeCell ref="I4:I6"/>
    <mergeCell ref="J4:J6"/>
    <mergeCell ref="K4:K6"/>
    <mergeCell ref="L44:L47"/>
    <mergeCell ref="C45:G45"/>
    <mergeCell ref="H45:H47"/>
    <mergeCell ref="I45:I47"/>
    <mergeCell ref="J45:J47"/>
    <mergeCell ref="L4:L6"/>
    <mergeCell ref="D5:D6"/>
    <mergeCell ref="E5:F5"/>
    <mergeCell ref="G5:G6"/>
    <mergeCell ref="H5:H6"/>
    <mergeCell ref="K45:K47"/>
    <mergeCell ref="C46:C47"/>
    <mergeCell ref="D46:E46"/>
    <mergeCell ref="F46:F47"/>
    <mergeCell ref="G46:G47"/>
    <mergeCell ref="A42:L42"/>
    <mergeCell ref="A43:L43"/>
    <mergeCell ref="A44:A47"/>
    <mergeCell ref="B44:B47"/>
    <mergeCell ref="C44:K44"/>
  </mergeCells>
  <printOptions horizontalCentered="1"/>
  <pageMargins left="0.5118110236220472" right="0.1968503937007874" top="0.5905511811023623" bottom="0.5905511811023623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L81"/>
  <sheetViews>
    <sheetView zoomScalePageLayoutView="0" workbookViewId="0" topLeftCell="A4">
      <selection activeCell="A49" sqref="A49:L79"/>
    </sheetView>
  </sheetViews>
  <sheetFormatPr defaultColWidth="9.00390625" defaultRowHeight="12.75"/>
  <cols>
    <col min="1" max="1" width="7.875" style="52" customWidth="1"/>
    <col min="2" max="2" width="9.625" style="52" customWidth="1"/>
    <col min="3" max="8" width="7.875" style="52" customWidth="1"/>
    <col min="9" max="9" width="8.25390625" style="52" customWidth="1"/>
    <col min="10" max="12" width="7.875" style="52" customWidth="1"/>
    <col min="13" max="16384" width="9.125" style="52" customWidth="1"/>
  </cols>
  <sheetData>
    <row r="1" spans="1:12" ht="21" customHeight="1">
      <c r="A1" s="71" t="str">
        <f>"Dział: "&amp;Ogólne!$B$1</f>
        <v>Dział: nazwa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2" customFormat="1" ht="50.25" customHeight="1">
      <c r="A2" s="73" t="str">
        <f>"CZYTELNICY I WYPOŻYCZENIA NA ZEWNĄTRZ - czerwiec "&amp;Ogólne!$B$2</f>
        <v>CZYTELNICY I WYPOŻYCZENIA NA ZEWNĄTRZ - czerwiec 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3" customFormat="1" ht="16.5" customHeight="1">
      <c r="A3" s="72" t="s">
        <v>12</v>
      </c>
      <c r="B3" s="72" t="s">
        <v>16</v>
      </c>
      <c r="C3" s="72" t="s">
        <v>0</v>
      </c>
      <c r="D3" s="72" t="s">
        <v>15</v>
      </c>
      <c r="E3" s="72"/>
      <c r="F3" s="72"/>
      <c r="G3" s="72"/>
      <c r="H3" s="72"/>
      <c r="I3" s="72"/>
      <c r="J3" s="72"/>
      <c r="K3" s="72"/>
      <c r="L3" s="72"/>
    </row>
    <row r="4" spans="1:12" s="63" customFormat="1" ht="16.5" customHeight="1">
      <c r="A4" s="72"/>
      <c r="B4" s="72"/>
      <c r="C4" s="72"/>
      <c r="D4" s="72" t="s">
        <v>1</v>
      </c>
      <c r="E4" s="72"/>
      <c r="F4" s="72"/>
      <c r="G4" s="72"/>
      <c r="H4" s="72"/>
      <c r="I4" s="72" t="s">
        <v>8</v>
      </c>
      <c r="J4" s="72" t="s">
        <v>13</v>
      </c>
      <c r="K4" s="72" t="s">
        <v>14</v>
      </c>
      <c r="L4" s="72" t="s">
        <v>9</v>
      </c>
    </row>
    <row r="5" spans="1:12" s="63" customFormat="1" ht="16.5" customHeight="1">
      <c r="A5" s="72"/>
      <c r="B5" s="72"/>
      <c r="C5" s="72"/>
      <c r="D5" s="72" t="s">
        <v>2</v>
      </c>
      <c r="E5" s="72" t="s">
        <v>6</v>
      </c>
      <c r="F5" s="72"/>
      <c r="G5" s="72" t="s">
        <v>5</v>
      </c>
      <c r="H5" s="72" t="s">
        <v>7</v>
      </c>
      <c r="I5" s="72"/>
      <c r="J5" s="72"/>
      <c r="K5" s="72"/>
      <c r="L5" s="72"/>
    </row>
    <row r="6" spans="1:12" s="63" customFormat="1" ht="27" customHeight="1">
      <c r="A6" s="72"/>
      <c r="B6" s="72"/>
      <c r="C6" s="72"/>
      <c r="D6" s="72"/>
      <c r="E6" s="50" t="s">
        <v>3</v>
      </c>
      <c r="F6" s="50" t="s">
        <v>4</v>
      </c>
      <c r="G6" s="72"/>
      <c r="H6" s="72"/>
      <c r="I6" s="72"/>
      <c r="J6" s="72"/>
      <c r="K6" s="72"/>
      <c r="L6" s="72"/>
    </row>
    <row r="7" spans="1:12" s="64" customFormat="1" ht="8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</row>
    <row r="8" spans="1:12" s="65" customFormat="1" ht="18" customHeight="1">
      <c r="A8" s="54">
        <v>1</v>
      </c>
      <c r="B8" s="55">
        <v>0</v>
      </c>
      <c r="C8" s="55">
        <v>0</v>
      </c>
      <c r="D8" s="56">
        <f>SUM(E8:H8)</f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</row>
    <row r="9" spans="1:12" s="65" customFormat="1" ht="18" customHeight="1">
      <c r="A9" s="143">
        <v>2</v>
      </c>
      <c r="B9" s="144">
        <v>0</v>
      </c>
      <c r="C9" s="144">
        <v>0</v>
      </c>
      <c r="D9" s="145">
        <f aca="true" t="shared" si="0" ref="D9:D38">SUM(E9:H9)</f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</row>
    <row r="10" spans="1:12" s="65" customFormat="1" ht="18" customHeight="1">
      <c r="A10" s="66">
        <v>3</v>
      </c>
      <c r="B10" s="67">
        <v>0</v>
      </c>
      <c r="C10" s="67">
        <v>0</v>
      </c>
      <c r="D10" s="68">
        <f t="shared" si="0"/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spans="1:12" s="65" customFormat="1" ht="18" customHeight="1">
      <c r="A11" s="66">
        <v>4</v>
      </c>
      <c r="B11" s="67">
        <v>0</v>
      </c>
      <c r="C11" s="67">
        <v>0</v>
      </c>
      <c r="D11" s="68">
        <f t="shared" si="0"/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spans="1:12" s="65" customFormat="1" ht="18" customHeight="1">
      <c r="A12" s="66">
        <v>5</v>
      </c>
      <c r="B12" s="67">
        <v>0</v>
      </c>
      <c r="C12" s="67">
        <v>0</v>
      </c>
      <c r="D12" s="68">
        <f t="shared" si="0"/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spans="1:12" s="65" customFormat="1" ht="18" customHeight="1">
      <c r="A13" s="66">
        <v>6</v>
      </c>
      <c r="B13" s="67">
        <v>0</v>
      </c>
      <c r="C13" s="67">
        <v>0</v>
      </c>
      <c r="D13" s="68">
        <f t="shared" si="0"/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spans="1:12" s="65" customFormat="1" ht="18" customHeight="1">
      <c r="A14" s="66">
        <v>7</v>
      </c>
      <c r="B14" s="67">
        <v>0</v>
      </c>
      <c r="C14" s="67">
        <v>0</v>
      </c>
      <c r="D14" s="68">
        <f t="shared" si="0"/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</row>
    <row r="15" spans="1:12" s="65" customFormat="1" ht="18" customHeight="1">
      <c r="A15" s="54">
        <v>8</v>
      </c>
      <c r="B15" s="55">
        <v>0</v>
      </c>
      <c r="C15" s="55">
        <v>0</v>
      </c>
      <c r="D15" s="56">
        <f t="shared" si="0"/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</row>
    <row r="16" spans="1:12" s="65" customFormat="1" ht="18" customHeight="1">
      <c r="A16" s="143">
        <v>9</v>
      </c>
      <c r="B16" s="144">
        <v>0</v>
      </c>
      <c r="C16" s="144">
        <v>0</v>
      </c>
      <c r="D16" s="145">
        <f t="shared" si="0"/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</row>
    <row r="17" spans="1:12" s="65" customFormat="1" ht="18" customHeight="1">
      <c r="A17" s="66">
        <v>10</v>
      </c>
      <c r="B17" s="67">
        <v>0</v>
      </c>
      <c r="C17" s="67">
        <v>0</v>
      </c>
      <c r="D17" s="68">
        <f t="shared" si="0"/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spans="1:12" s="65" customFormat="1" ht="18" customHeight="1">
      <c r="A18" s="66">
        <v>11</v>
      </c>
      <c r="B18" s="67">
        <v>0</v>
      </c>
      <c r="C18" s="67">
        <v>0</v>
      </c>
      <c r="D18" s="68">
        <f t="shared" si="0"/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</row>
    <row r="19" spans="1:12" s="65" customFormat="1" ht="18" customHeight="1">
      <c r="A19" s="66">
        <v>12</v>
      </c>
      <c r="B19" s="67">
        <v>0</v>
      </c>
      <c r="C19" s="67">
        <v>0</v>
      </c>
      <c r="D19" s="68">
        <f t="shared" si="0"/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spans="1:12" s="65" customFormat="1" ht="18" customHeight="1">
      <c r="A20" s="66">
        <v>13</v>
      </c>
      <c r="B20" s="67">
        <v>0</v>
      </c>
      <c r="C20" s="67">
        <v>0</v>
      </c>
      <c r="D20" s="68">
        <f t="shared" si="0"/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spans="1:12" s="65" customFormat="1" ht="18" customHeight="1">
      <c r="A21" s="66">
        <v>14</v>
      </c>
      <c r="B21" s="67">
        <v>0</v>
      </c>
      <c r="C21" s="67">
        <v>0</v>
      </c>
      <c r="D21" s="68">
        <f t="shared" si="0"/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spans="1:12" s="65" customFormat="1" ht="18" customHeight="1">
      <c r="A22" s="54">
        <v>15</v>
      </c>
      <c r="B22" s="55">
        <v>0</v>
      </c>
      <c r="C22" s="55">
        <v>0</v>
      </c>
      <c r="D22" s="56">
        <f t="shared" si="0"/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</row>
    <row r="23" spans="1:12" s="65" customFormat="1" ht="18" customHeight="1">
      <c r="A23" s="143">
        <v>16</v>
      </c>
      <c r="B23" s="144">
        <v>0</v>
      </c>
      <c r="C23" s="144">
        <v>0</v>
      </c>
      <c r="D23" s="145">
        <f t="shared" si="0"/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</row>
    <row r="24" spans="1:12" s="65" customFormat="1" ht="18" customHeight="1">
      <c r="A24" s="66">
        <v>17</v>
      </c>
      <c r="B24" s="67">
        <v>0</v>
      </c>
      <c r="C24" s="67">
        <v>0</v>
      </c>
      <c r="D24" s="68">
        <f t="shared" si="0"/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</row>
    <row r="25" spans="1:12" s="65" customFormat="1" ht="18" customHeight="1">
      <c r="A25" s="66">
        <v>18</v>
      </c>
      <c r="B25" s="67">
        <v>0</v>
      </c>
      <c r="C25" s="67">
        <v>0</v>
      </c>
      <c r="D25" s="68">
        <f t="shared" si="0"/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</row>
    <row r="26" spans="1:12" s="65" customFormat="1" ht="18" customHeight="1">
      <c r="A26" s="66">
        <v>19</v>
      </c>
      <c r="B26" s="67">
        <v>0</v>
      </c>
      <c r="C26" s="67">
        <v>0</v>
      </c>
      <c r="D26" s="68">
        <f t="shared" si="0"/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</row>
    <row r="27" spans="1:12" s="65" customFormat="1" ht="18" customHeight="1">
      <c r="A27" s="66">
        <v>20</v>
      </c>
      <c r="B27" s="67">
        <v>0</v>
      </c>
      <c r="C27" s="67">
        <v>0</v>
      </c>
      <c r="D27" s="68">
        <f t="shared" si="0"/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</row>
    <row r="28" spans="1:12" s="65" customFormat="1" ht="18" customHeight="1">
      <c r="A28" s="66">
        <v>21</v>
      </c>
      <c r="B28" s="67">
        <v>0</v>
      </c>
      <c r="C28" s="67">
        <v>0</v>
      </c>
      <c r="D28" s="68">
        <f t="shared" si="0"/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</row>
    <row r="29" spans="1:12" s="65" customFormat="1" ht="18" customHeight="1">
      <c r="A29" s="54">
        <v>22</v>
      </c>
      <c r="B29" s="55">
        <v>0</v>
      </c>
      <c r="C29" s="55">
        <v>0</v>
      </c>
      <c r="D29" s="56">
        <f t="shared" si="0"/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</row>
    <row r="30" spans="1:12" s="65" customFormat="1" ht="18" customHeight="1">
      <c r="A30" s="143">
        <v>23</v>
      </c>
      <c r="B30" s="144">
        <v>0</v>
      </c>
      <c r="C30" s="144">
        <v>0</v>
      </c>
      <c r="D30" s="145">
        <f t="shared" si="0"/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</row>
    <row r="31" spans="1:12" s="65" customFormat="1" ht="18" customHeight="1">
      <c r="A31" s="66">
        <v>24</v>
      </c>
      <c r="B31" s="67">
        <v>0</v>
      </c>
      <c r="C31" s="67">
        <v>0</v>
      </c>
      <c r="D31" s="68">
        <f t="shared" si="0"/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</row>
    <row r="32" spans="1:12" s="65" customFormat="1" ht="18" customHeight="1">
      <c r="A32" s="66">
        <v>25</v>
      </c>
      <c r="B32" s="67">
        <v>0</v>
      </c>
      <c r="C32" s="67">
        <v>0</v>
      </c>
      <c r="D32" s="68">
        <f t="shared" si="0"/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</row>
    <row r="33" spans="1:12" s="65" customFormat="1" ht="18" customHeight="1">
      <c r="A33" s="66">
        <v>26</v>
      </c>
      <c r="B33" s="67">
        <v>0</v>
      </c>
      <c r="C33" s="67">
        <v>0</v>
      </c>
      <c r="D33" s="68">
        <f t="shared" si="0"/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</row>
    <row r="34" spans="1:12" s="65" customFormat="1" ht="18" customHeight="1">
      <c r="A34" s="66">
        <v>27</v>
      </c>
      <c r="B34" s="67">
        <v>0</v>
      </c>
      <c r="C34" s="67">
        <v>0</v>
      </c>
      <c r="D34" s="68">
        <f t="shared" si="0"/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</row>
    <row r="35" spans="1:12" s="65" customFormat="1" ht="18" customHeight="1">
      <c r="A35" s="66">
        <v>28</v>
      </c>
      <c r="B35" s="67">
        <v>0</v>
      </c>
      <c r="C35" s="67">
        <v>0</v>
      </c>
      <c r="D35" s="68">
        <f t="shared" si="0"/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</row>
    <row r="36" spans="1:12" s="65" customFormat="1" ht="18" customHeight="1">
      <c r="A36" s="54">
        <v>29</v>
      </c>
      <c r="B36" s="55">
        <v>0</v>
      </c>
      <c r="C36" s="55">
        <v>0</v>
      </c>
      <c r="D36" s="56">
        <f t="shared" si="0"/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</row>
    <row r="37" spans="1:12" s="65" customFormat="1" ht="18" customHeight="1">
      <c r="A37" s="143">
        <v>30</v>
      </c>
      <c r="B37" s="144">
        <v>0</v>
      </c>
      <c r="C37" s="144">
        <v>0</v>
      </c>
      <c r="D37" s="145">
        <f t="shared" si="0"/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</row>
    <row r="38" spans="1:12" s="65" customFormat="1" ht="18" customHeight="1">
      <c r="A38" s="58">
        <v>31</v>
      </c>
      <c r="B38" s="59">
        <v>0</v>
      </c>
      <c r="C38" s="59">
        <v>0</v>
      </c>
      <c r="D38" s="60">
        <f t="shared" si="0"/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</row>
    <row r="39" spans="1:12" ht="18" customHeight="1">
      <c r="A39" s="50" t="s">
        <v>10</v>
      </c>
      <c r="B39" s="51">
        <f>SUM(B8:B38)</f>
        <v>0</v>
      </c>
      <c r="C39" s="51">
        <f>SUM(C8:C38)</f>
        <v>0</v>
      </c>
      <c r="D39" s="51">
        <f aca="true" t="shared" si="1" ref="D39:K39">SUM(D8:D38)</f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>SUM(L8:L38)</f>
        <v>0</v>
      </c>
    </row>
    <row r="40" spans="1:12" ht="34.5" customHeight="1">
      <c r="A40" s="50" t="s">
        <v>11</v>
      </c>
      <c r="B40" s="51">
        <f>'05'!B40+'06'!B39</f>
        <v>0</v>
      </c>
      <c r="C40" s="51">
        <f>'05'!C40+'06'!C39</f>
        <v>0</v>
      </c>
      <c r="D40" s="51">
        <f>'05'!D40+'06'!D39</f>
        <v>0</v>
      </c>
      <c r="E40" s="51">
        <f>'05'!E40+'06'!E39</f>
        <v>0</v>
      </c>
      <c r="F40" s="51">
        <f>'05'!F40+'06'!F39</f>
        <v>0</v>
      </c>
      <c r="G40" s="51">
        <f>'05'!G40+'06'!G39</f>
        <v>0</v>
      </c>
      <c r="H40" s="51">
        <f>'05'!H40+'06'!H39</f>
        <v>0</v>
      </c>
      <c r="I40" s="51">
        <f>'05'!I40+'06'!I39</f>
        <v>0</v>
      </c>
      <c r="J40" s="51">
        <f>'05'!J40+'06'!J39</f>
        <v>0</v>
      </c>
      <c r="K40" s="51">
        <f>'05'!K40+'06'!K39</f>
        <v>0</v>
      </c>
      <c r="L40" s="51">
        <f>'05'!L40+'06'!L39</f>
        <v>0</v>
      </c>
    </row>
    <row r="42" spans="1:12" ht="21" customHeight="1">
      <c r="A42" s="71" t="str">
        <f>"Dział: "&amp;Ogólne!$B$1</f>
        <v>Dział: nazwa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50.25" customHeight="1">
      <c r="A43" s="73" t="str">
        <f>"UDOSTĘPNIANIE PREZENCYJNE - czerwiec "&amp;Ogólne!$B$2</f>
        <v>UDOSTĘPNIANIE PREZENCYJNE - czerwiec 2024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3.5" customHeight="1">
      <c r="A44" s="72" t="s">
        <v>12</v>
      </c>
      <c r="B44" s="72" t="s">
        <v>19</v>
      </c>
      <c r="C44" s="72" t="s">
        <v>15</v>
      </c>
      <c r="D44" s="72"/>
      <c r="E44" s="72"/>
      <c r="F44" s="72"/>
      <c r="G44" s="72"/>
      <c r="H44" s="72"/>
      <c r="I44" s="72"/>
      <c r="J44" s="72"/>
      <c r="K44" s="72"/>
      <c r="L44" s="72" t="s">
        <v>20</v>
      </c>
    </row>
    <row r="45" spans="1:12" ht="15.75" customHeight="1">
      <c r="A45" s="72"/>
      <c r="B45" s="72"/>
      <c r="C45" s="72" t="s">
        <v>1</v>
      </c>
      <c r="D45" s="72"/>
      <c r="E45" s="72"/>
      <c r="F45" s="72"/>
      <c r="G45" s="72"/>
      <c r="H45" s="72" t="s">
        <v>8</v>
      </c>
      <c r="I45" s="72" t="s">
        <v>13</v>
      </c>
      <c r="J45" s="72" t="s">
        <v>14</v>
      </c>
      <c r="K45" s="72" t="s">
        <v>21</v>
      </c>
      <c r="L45" s="72"/>
    </row>
    <row r="46" spans="1:12" ht="15.75" customHeight="1">
      <c r="A46" s="72"/>
      <c r="B46" s="72"/>
      <c r="C46" s="72" t="s">
        <v>2</v>
      </c>
      <c r="D46" s="72" t="s">
        <v>6</v>
      </c>
      <c r="E46" s="72"/>
      <c r="F46" s="72" t="s">
        <v>5</v>
      </c>
      <c r="G46" s="72" t="s">
        <v>7</v>
      </c>
      <c r="H46" s="72"/>
      <c r="I46" s="72"/>
      <c r="J46" s="72"/>
      <c r="K46" s="72"/>
      <c r="L46" s="72"/>
    </row>
    <row r="47" spans="1:12" ht="34.5" customHeight="1">
      <c r="A47" s="72"/>
      <c r="B47" s="72"/>
      <c r="C47" s="72"/>
      <c r="D47" s="50" t="s">
        <v>3</v>
      </c>
      <c r="E47" s="50" t="s">
        <v>4</v>
      </c>
      <c r="F47" s="72"/>
      <c r="G47" s="72"/>
      <c r="H47" s="72"/>
      <c r="I47" s="72"/>
      <c r="J47" s="72"/>
      <c r="K47" s="72"/>
      <c r="L47" s="72"/>
    </row>
    <row r="48" spans="1:12" ht="8.25" customHeight="1">
      <c r="A48" s="53">
        <v>1</v>
      </c>
      <c r="B48" s="53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3">
        <v>9</v>
      </c>
      <c r="J48" s="53">
        <v>10</v>
      </c>
      <c r="K48" s="53">
        <v>11</v>
      </c>
      <c r="L48" s="53">
        <v>12</v>
      </c>
    </row>
    <row r="49" spans="1:12" ht="18" customHeight="1">
      <c r="A49" s="54">
        <v>1</v>
      </c>
      <c r="B49" s="55">
        <v>0</v>
      </c>
      <c r="C49" s="56">
        <f>SUM(D49:G49)</f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</row>
    <row r="50" spans="1:12" ht="18" customHeight="1">
      <c r="A50" s="143">
        <v>2</v>
      </c>
      <c r="B50" s="144">
        <v>0</v>
      </c>
      <c r="C50" s="145">
        <f aca="true" t="shared" si="2" ref="C50:C79">SUM(D50:G50)</f>
        <v>0</v>
      </c>
      <c r="D50" s="144">
        <v>0</v>
      </c>
      <c r="E50" s="144">
        <v>0</v>
      </c>
      <c r="F50" s="144">
        <v>0</v>
      </c>
      <c r="G50" s="144">
        <v>0</v>
      </c>
      <c r="H50" s="144">
        <v>0</v>
      </c>
      <c r="I50" s="144">
        <v>0</v>
      </c>
      <c r="J50" s="144">
        <v>0</v>
      </c>
      <c r="K50" s="144">
        <v>0</v>
      </c>
      <c r="L50" s="144">
        <v>0</v>
      </c>
    </row>
    <row r="51" spans="1:12" ht="18" customHeight="1">
      <c r="A51" s="66">
        <v>3</v>
      </c>
      <c r="B51" s="67">
        <v>0</v>
      </c>
      <c r="C51" s="68">
        <f t="shared" si="2"/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</row>
    <row r="52" spans="1:12" ht="18" customHeight="1">
      <c r="A52" s="66">
        <v>4</v>
      </c>
      <c r="B52" s="67">
        <v>0</v>
      </c>
      <c r="C52" s="68">
        <f t="shared" si="2"/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</row>
    <row r="53" spans="1:12" ht="18" customHeight="1">
      <c r="A53" s="66">
        <v>5</v>
      </c>
      <c r="B53" s="69">
        <v>0</v>
      </c>
      <c r="C53" s="68">
        <f t="shared" si="2"/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</row>
    <row r="54" spans="1:12" ht="18" customHeight="1">
      <c r="A54" s="66">
        <v>6</v>
      </c>
      <c r="B54" s="69">
        <v>0</v>
      </c>
      <c r="C54" s="68">
        <f t="shared" si="2"/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</row>
    <row r="55" spans="1:12" ht="18" customHeight="1">
      <c r="A55" s="66">
        <v>7</v>
      </c>
      <c r="B55" s="69">
        <v>0</v>
      </c>
      <c r="C55" s="68">
        <f t="shared" si="2"/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</row>
    <row r="56" spans="1:12" ht="18" customHeight="1">
      <c r="A56" s="54">
        <v>8</v>
      </c>
      <c r="B56" s="57">
        <v>0</v>
      </c>
      <c r="C56" s="56">
        <f t="shared" si="2"/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</row>
    <row r="57" spans="1:12" ht="18" customHeight="1">
      <c r="A57" s="143">
        <v>9</v>
      </c>
      <c r="B57" s="146">
        <v>0</v>
      </c>
      <c r="C57" s="145">
        <f t="shared" si="2"/>
        <v>0</v>
      </c>
      <c r="D57" s="144">
        <v>0</v>
      </c>
      <c r="E57" s="144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</row>
    <row r="58" spans="1:12" ht="18" customHeight="1">
      <c r="A58" s="66">
        <v>10</v>
      </c>
      <c r="B58" s="69">
        <v>0</v>
      </c>
      <c r="C58" s="68">
        <f t="shared" si="2"/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</row>
    <row r="59" spans="1:12" ht="18" customHeight="1">
      <c r="A59" s="66">
        <v>11</v>
      </c>
      <c r="B59" s="69">
        <v>0</v>
      </c>
      <c r="C59" s="68">
        <f t="shared" si="2"/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</row>
    <row r="60" spans="1:12" ht="18" customHeight="1">
      <c r="A60" s="66">
        <v>12</v>
      </c>
      <c r="B60" s="69">
        <v>0</v>
      </c>
      <c r="C60" s="68">
        <f t="shared" si="2"/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</row>
    <row r="61" spans="1:12" ht="18" customHeight="1">
      <c r="A61" s="66">
        <v>13</v>
      </c>
      <c r="B61" s="69">
        <v>0</v>
      </c>
      <c r="C61" s="68">
        <f t="shared" si="2"/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</row>
    <row r="62" spans="1:12" ht="18" customHeight="1">
      <c r="A62" s="66">
        <v>14</v>
      </c>
      <c r="B62" s="69">
        <v>0</v>
      </c>
      <c r="C62" s="68">
        <f t="shared" si="2"/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</row>
    <row r="63" spans="1:12" ht="18" customHeight="1">
      <c r="A63" s="54">
        <v>15</v>
      </c>
      <c r="B63" s="57">
        <v>0</v>
      </c>
      <c r="C63" s="56">
        <f t="shared" si="2"/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</row>
    <row r="64" spans="1:12" ht="18" customHeight="1">
      <c r="A64" s="143">
        <v>16</v>
      </c>
      <c r="B64" s="146">
        <v>0</v>
      </c>
      <c r="C64" s="145">
        <f t="shared" si="2"/>
        <v>0</v>
      </c>
      <c r="D64" s="144">
        <v>0</v>
      </c>
      <c r="E64" s="144">
        <v>0</v>
      </c>
      <c r="F64" s="144">
        <v>0</v>
      </c>
      <c r="G64" s="144">
        <v>0</v>
      </c>
      <c r="H64" s="144">
        <v>0</v>
      </c>
      <c r="I64" s="144">
        <v>0</v>
      </c>
      <c r="J64" s="144">
        <v>0</v>
      </c>
      <c r="K64" s="144">
        <v>0</v>
      </c>
      <c r="L64" s="144">
        <v>0</v>
      </c>
    </row>
    <row r="65" spans="1:12" ht="18" customHeight="1">
      <c r="A65" s="66">
        <v>17</v>
      </c>
      <c r="B65" s="69">
        <v>0</v>
      </c>
      <c r="C65" s="68">
        <f t="shared" si="2"/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</row>
    <row r="66" spans="1:12" ht="18" customHeight="1">
      <c r="A66" s="66">
        <v>18</v>
      </c>
      <c r="B66" s="69">
        <v>0</v>
      </c>
      <c r="C66" s="68">
        <f t="shared" si="2"/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</row>
    <row r="67" spans="1:12" ht="18" customHeight="1">
      <c r="A67" s="66">
        <v>19</v>
      </c>
      <c r="B67" s="69">
        <v>0</v>
      </c>
      <c r="C67" s="68">
        <f t="shared" si="2"/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</row>
    <row r="68" spans="1:12" ht="18" customHeight="1">
      <c r="A68" s="66">
        <v>20</v>
      </c>
      <c r="B68" s="69">
        <v>0</v>
      </c>
      <c r="C68" s="68">
        <f t="shared" si="2"/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</row>
    <row r="69" spans="1:12" ht="18" customHeight="1">
      <c r="A69" s="66">
        <v>21</v>
      </c>
      <c r="B69" s="69">
        <v>0</v>
      </c>
      <c r="C69" s="68">
        <f t="shared" si="2"/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</row>
    <row r="70" spans="1:12" ht="18" customHeight="1">
      <c r="A70" s="54">
        <v>22</v>
      </c>
      <c r="B70" s="57">
        <v>0</v>
      </c>
      <c r="C70" s="56">
        <f t="shared" si="2"/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</row>
    <row r="71" spans="1:12" ht="18" customHeight="1">
      <c r="A71" s="143">
        <v>23</v>
      </c>
      <c r="B71" s="146">
        <v>0</v>
      </c>
      <c r="C71" s="145">
        <f t="shared" si="2"/>
        <v>0</v>
      </c>
      <c r="D71" s="144">
        <v>0</v>
      </c>
      <c r="E71" s="144">
        <v>0</v>
      </c>
      <c r="F71" s="144">
        <v>0</v>
      </c>
      <c r="G71" s="144">
        <v>0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</row>
    <row r="72" spans="1:12" ht="18" customHeight="1">
      <c r="A72" s="66">
        <v>24</v>
      </c>
      <c r="B72" s="69">
        <v>0</v>
      </c>
      <c r="C72" s="68">
        <f t="shared" si="2"/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</row>
    <row r="73" spans="1:12" ht="18" customHeight="1">
      <c r="A73" s="66">
        <v>25</v>
      </c>
      <c r="B73" s="69">
        <v>0</v>
      </c>
      <c r="C73" s="68">
        <f t="shared" si="2"/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</row>
    <row r="74" spans="1:12" ht="18" customHeight="1">
      <c r="A74" s="66">
        <v>26</v>
      </c>
      <c r="B74" s="69">
        <v>0</v>
      </c>
      <c r="C74" s="68">
        <f t="shared" si="2"/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</row>
    <row r="75" spans="1:12" ht="18" customHeight="1">
      <c r="A75" s="66">
        <v>27</v>
      </c>
      <c r="B75" s="69">
        <v>0</v>
      </c>
      <c r="C75" s="68">
        <f t="shared" si="2"/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</row>
    <row r="76" spans="1:12" ht="18" customHeight="1">
      <c r="A76" s="66">
        <v>28</v>
      </c>
      <c r="B76" s="69">
        <v>0</v>
      </c>
      <c r="C76" s="68">
        <f t="shared" si="2"/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</row>
    <row r="77" spans="1:12" ht="18" customHeight="1">
      <c r="A77" s="54">
        <v>29</v>
      </c>
      <c r="B77" s="57">
        <v>0</v>
      </c>
      <c r="C77" s="56">
        <f t="shared" si="2"/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</row>
    <row r="78" spans="1:12" ht="18" customHeight="1">
      <c r="A78" s="143">
        <v>30</v>
      </c>
      <c r="B78" s="146">
        <v>0</v>
      </c>
      <c r="C78" s="145">
        <f t="shared" si="2"/>
        <v>0</v>
      </c>
      <c r="D78" s="144">
        <v>0</v>
      </c>
      <c r="E78" s="144">
        <v>0</v>
      </c>
      <c r="F78" s="144">
        <v>0</v>
      </c>
      <c r="G78" s="144">
        <v>0</v>
      </c>
      <c r="H78" s="144">
        <v>0</v>
      </c>
      <c r="I78" s="144">
        <v>0</v>
      </c>
      <c r="J78" s="144">
        <v>0</v>
      </c>
      <c r="K78" s="144">
        <v>0</v>
      </c>
      <c r="L78" s="144">
        <v>0</v>
      </c>
    </row>
    <row r="79" spans="1:12" ht="18" customHeight="1">
      <c r="A79" s="58">
        <v>31</v>
      </c>
      <c r="B79" s="61">
        <v>0</v>
      </c>
      <c r="C79" s="60">
        <f t="shared" si="2"/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</row>
    <row r="80" spans="1:12" ht="18" customHeight="1">
      <c r="A80" s="50" t="s">
        <v>10</v>
      </c>
      <c r="B80" s="51">
        <f aca="true" t="shared" si="3" ref="B80:L80">SUM(B49:B79)</f>
        <v>0</v>
      </c>
      <c r="C80" s="51">
        <f t="shared" si="3"/>
        <v>0</v>
      </c>
      <c r="D80" s="51">
        <f t="shared" si="3"/>
        <v>0</v>
      </c>
      <c r="E80" s="51">
        <f t="shared" si="3"/>
        <v>0</v>
      </c>
      <c r="F80" s="51">
        <f t="shared" si="3"/>
        <v>0</v>
      </c>
      <c r="G80" s="51">
        <f t="shared" si="3"/>
        <v>0</v>
      </c>
      <c r="H80" s="51">
        <f t="shared" si="3"/>
        <v>0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34.5" customHeight="1">
      <c r="A81" s="50" t="s">
        <v>11</v>
      </c>
      <c r="B81" s="51">
        <f>'05'!B81+'06'!B80</f>
        <v>0</v>
      </c>
      <c r="C81" s="51">
        <f>'05'!C81+'06'!C80</f>
        <v>0</v>
      </c>
      <c r="D81" s="51">
        <f>'05'!D81+'06'!D80</f>
        <v>0</v>
      </c>
      <c r="E81" s="51">
        <f>'05'!E81+'06'!E80</f>
        <v>0</v>
      </c>
      <c r="F81" s="51">
        <f>'05'!F81+'06'!F80</f>
        <v>0</v>
      </c>
      <c r="G81" s="51">
        <f>'05'!G81+'06'!G80</f>
        <v>0</v>
      </c>
      <c r="H81" s="51">
        <f>'05'!H81+'06'!H80</f>
        <v>0</v>
      </c>
      <c r="I81" s="51">
        <f>'05'!I81+'06'!I80</f>
        <v>0</v>
      </c>
      <c r="J81" s="51">
        <f>'05'!J81+'06'!J80</f>
        <v>0</v>
      </c>
      <c r="K81" s="51">
        <f>'05'!K81+'06'!K80</f>
        <v>0</v>
      </c>
      <c r="L81" s="51">
        <f>'05'!L81+'06'!L80</f>
        <v>0</v>
      </c>
    </row>
  </sheetData>
  <sheetProtection sheet="1" objects="1" scenarios="1" formatCells="0" formatColumns="0" formatRows="0"/>
  <mergeCells count="30">
    <mergeCell ref="A1:L1"/>
    <mergeCell ref="A2:L2"/>
    <mergeCell ref="A3:A6"/>
    <mergeCell ref="B3:B6"/>
    <mergeCell ref="C3:C6"/>
    <mergeCell ref="D3:L3"/>
    <mergeCell ref="D4:H4"/>
    <mergeCell ref="I4:I6"/>
    <mergeCell ref="J4:J6"/>
    <mergeCell ref="K4:K6"/>
    <mergeCell ref="L44:L47"/>
    <mergeCell ref="C45:G45"/>
    <mergeCell ref="H45:H47"/>
    <mergeCell ref="I45:I47"/>
    <mergeCell ref="J45:J47"/>
    <mergeCell ref="L4:L6"/>
    <mergeCell ref="D5:D6"/>
    <mergeCell ref="E5:F5"/>
    <mergeCell ref="G5:G6"/>
    <mergeCell ref="H5:H6"/>
    <mergeCell ref="K45:K47"/>
    <mergeCell ref="C46:C47"/>
    <mergeCell ref="D46:E46"/>
    <mergeCell ref="F46:F47"/>
    <mergeCell ref="G46:G47"/>
    <mergeCell ref="A42:L42"/>
    <mergeCell ref="A43:L43"/>
    <mergeCell ref="A44:A47"/>
    <mergeCell ref="B44:B47"/>
    <mergeCell ref="C44:K44"/>
  </mergeCells>
  <printOptions horizontalCentered="1"/>
  <pageMargins left="0.5118110236220472" right="0.1968503937007874" top="0.5905511811023623" bottom="0.5905511811023623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J91"/>
  <sheetViews>
    <sheetView zoomScalePageLayoutView="0" workbookViewId="0" topLeftCell="A1">
      <selection activeCell="A8" sqref="A8:L29"/>
    </sheetView>
  </sheetViews>
  <sheetFormatPr defaultColWidth="9.00390625" defaultRowHeight="12.75"/>
  <cols>
    <col min="1" max="4" width="10.00390625" style="3" customWidth="1"/>
    <col min="5" max="5" width="2.00390625" style="3" customWidth="1"/>
    <col min="6" max="6" width="9.875" style="3" customWidth="1"/>
    <col min="7" max="10" width="8.625" style="3" customWidth="1"/>
    <col min="11" max="16384" width="9.125" style="3" customWidth="1"/>
  </cols>
  <sheetData>
    <row r="1" spans="1:10" ht="12.75">
      <c r="A1" s="86" t="str">
        <f>"II kwartał "&amp;Ogólne!$B$2&amp;", dział: "&amp;Ogólne!$B$1</f>
        <v>II kwartał 2024, dział: nazwa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5.25" customHeight="1">
      <c r="A2" s="90" t="s">
        <v>22</v>
      </c>
      <c r="B2" s="90"/>
      <c r="C2" s="90"/>
      <c r="D2" s="90"/>
      <c r="F2" s="78" t="s">
        <v>28</v>
      </c>
      <c r="G2" s="78"/>
      <c r="H2" s="78"/>
      <c r="I2" s="78"/>
      <c r="J2" s="78"/>
    </row>
    <row r="3" spans="1:9" ht="44.25" customHeight="1">
      <c r="A3" s="91" t="s">
        <v>23</v>
      </c>
      <c r="B3" s="92"/>
      <c r="C3" s="93"/>
      <c r="D3" s="17"/>
      <c r="F3" s="88"/>
      <c r="G3" s="88"/>
      <c r="H3" s="88"/>
      <c r="I3" s="6"/>
    </row>
    <row r="4" spans="6:10" ht="12.75">
      <c r="F4" s="74" t="s">
        <v>24</v>
      </c>
      <c r="G4" s="74" t="s">
        <v>29</v>
      </c>
      <c r="H4" s="74"/>
      <c r="I4" s="74"/>
      <c r="J4" s="74"/>
    </row>
    <row r="5" spans="1:10" s="5" customFormat="1" ht="11.25">
      <c r="A5" s="74" t="s">
        <v>24</v>
      </c>
      <c r="B5" s="74" t="s">
        <v>25</v>
      </c>
      <c r="C5" s="74"/>
      <c r="D5" s="74"/>
      <c r="F5" s="74"/>
      <c r="G5" s="74" t="s">
        <v>30</v>
      </c>
      <c r="H5" s="74"/>
      <c r="I5" s="74" t="s">
        <v>31</v>
      </c>
      <c r="J5" s="74"/>
    </row>
    <row r="6" spans="1:10" s="5" customFormat="1" ht="47.25" customHeight="1">
      <c r="A6" s="74"/>
      <c r="B6" s="1" t="s">
        <v>33</v>
      </c>
      <c r="C6" s="1" t="s">
        <v>27</v>
      </c>
      <c r="D6" s="1" t="s">
        <v>26</v>
      </c>
      <c r="F6" s="74"/>
      <c r="G6" s="1" t="s">
        <v>32</v>
      </c>
      <c r="H6" s="1" t="s">
        <v>34</v>
      </c>
      <c r="I6" s="1" t="s">
        <v>32</v>
      </c>
      <c r="J6" s="1" t="s">
        <v>34</v>
      </c>
    </row>
    <row r="7" spans="1:10" ht="12.75">
      <c r="A7" s="18"/>
      <c r="B7" s="19"/>
      <c r="C7" s="19"/>
      <c r="D7" s="19"/>
      <c r="F7" s="18"/>
      <c r="G7" s="19"/>
      <c r="H7" s="19"/>
      <c r="I7" s="19"/>
      <c r="J7" s="19"/>
    </row>
    <row r="8" spans="1:10" ht="12.75">
      <c r="A8" s="18"/>
      <c r="B8" s="19"/>
      <c r="C8" s="19"/>
      <c r="D8" s="19"/>
      <c r="F8" s="18"/>
      <c r="G8" s="19"/>
      <c r="H8" s="19"/>
      <c r="I8" s="19"/>
      <c r="J8" s="19"/>
    </row>
    <row r="9" spans="1:10" ht="12.75">
      <c r="A9" s="18"/>
      <c r="B9" s="19"/>
      <c r="C9" s="19"/>
      <c r="D9" s="19"/>
      <c r="F9" s="18"/>
      <c r="G9" s="19"/>
      <c r="H9" s="19"/>
      <c r="I9" s="19"/>
      <c r="J9" s="19"/>
    </row>
    <row r="10" spans="1:10" ht="12.75">
      <c r="A10" s="18"/>
      <c r="B10" s="19"/>
      <c r="C10" s="19"/>
      <c r="D10" s="19"/>
      <c r="F10" s="18"/>
      <c r="G10" s="19"/>
      <c r="H10" s="19"/>
      <c r="I10" s="19"/>
      <c r="J10" s="19"/>
    </row>
    <row r="11" spans="1:10" ht="12.75">
      <c r="A11" s="18"/>
      <c r="B11" s="19"/>
      <c r="C11" s="19"/>
      <c r="D11" s="19"/>
      <c r="F11" s="18"/>
      <c r="G11" s="19"/>
      <c r="H11" s="19"/>
      <c r="I11" s="19"/>
      <c r="J11" s="19"/>
    </row>
    <row r="12" spans="1:10" ht="12.75">
      <c r="A12" s="18"/>
      <c r="B12" s="19"/>
      <c r="C12" s="19"/>
      <c r="D12" s="19"/>
      <c r="F12" s="18"/>
      <c r="G12" s="19"/>
      <c r="H12" s="19"/>
      <c r="I12" s="19"/>
      <c r="J12" s="19"/>
    </row>
    <row r="13" spans="1:10" ht="12.75">
      <c r="A13" s="18"/>
      <c r="B13" s="19"/>
      <c r="C13" s="19"/>
      <c r="D13" s="19"/>
      <c r="F13" s="18"/>
      <c r="G13" s="19"/>
      <c r="H13" s="19"/>
      <c r="I13" s="19"/>
      <c r="J13" s="19"/>
    </row>
    <row r="14" spans="1:10" ht="12.75">
      <c r="A14" s="18"/>
      <c r="B14" s="19"/>
      <c r="C14" s="19"/>
      <c r="D14" s="19"/>
      <c r="F14" s="18"/>
      <c r="G14" s="19"/>
      <c r="H14" s="19"/>
      <c r="I14" s="19"/>
      <c r="J14" s="19"/>
    </row>
    <row r="15" spans="1:10" ht="12.75">
      <c r="A15" s="18"/>
      <c r="B15" s="19"/>
      <c r="C15" s="19"/>
      <c r="D15" s="19"/>
      <c r="F15" s="18"/>
      <c r="G15" s="19"/>
      <c r="H15" s="19"/>
      <c r="I15" s="19"/>
      <c r="J15" s="19"/>
    </row>
    <row r="16" spans="1:10" ht="12.75">
      <c r="A16" s="18"/>
      <c r="B16" s="19"/>
      <c r="C16" s="19"/>
      <c r="D16" s="19"/>
      <c r="F16" s="18"/>
      <c r="G16" s="19"/>
      <c r="H16" s="19"/>
      <c r="I16" s="19"/>
      <c r="J16" s="19"/>
    </row>
    <row r="17" spans="1:10" ht="12.75">
      <c r="A17" s="18"/>
      <c r="B17" s="19"/>
      <c r="C17" s="19"/>
      <c r="D17" s="19"/>
      <c r="F17" s="18"/>
      <c r="G17" s="19"/>
      <c r="H17" s="19"/>
      <c r="I17" s="19"/>
      <c r="J17" s="19"/>
    </row>
    <row r="18" spans="1:10" ht="12.75">
      <c r="A18" s="18"/>
      <c r="B18" s="19"/>
      <c r="C18" s="19"/>
      <c r="D18" s="19"/>
      <c r="F18" s="18"/>
      <c r="G18" s="19"/>
      <c r="H18" s="19"/>
      <c r="I18" s="19"/>
      <c r="J18" s="19"/>
    </row>
    <row r="19" spans="1:10" ht="12.75">
      <c r="A19" s="18"/>
      <c r="B19" s="19"/>
      <c r="C19" s="19"/>
      <c r="D19" s="19"/>
      <c r="F19" s="18"/>
      <c r="G19" s="19"/>
      <c r="H19" s="19"/>
      <c r="I19" s="19"/>
      <c r="J19" s="19"/>
    </row>
    <row r="20" spans="1:10" ht="12.75">
      <c r="A20" s="18"/>
      <c r="B20" s="19"/>
      <c r="C20" s="19"/>
      <c r="D20" s="19"/>
      <c r="F20" s="18"/>
      <c r="G20" s="19"/>
      <c r="H20" s="19"/>
      <c r="I20" s="19"/>
      <c r="J20" s="19"/>
    </row>
    <row r="21" spans="1:10" ht="12.75">
      <c r="A21" s="18"/>
      <c r="B21" s="19"/>
      <c r="C21" s="19"/>
      <c r="D21" s="19"/>
      <c r="F21" s="18"/>
      <c r="G21" s="19"/>
      <c r="H21" s="19"/>
      <c r="I21" s="19"/>
      <c r="J21" s="19"/>
    </row>
    <row r="22" spans="1:10" ht="12.75">
      <c r="A22" s="18"/>
      <c r="B22" s="19"/>
      <c r="C22" s="19"/>
      <c r="D22" s="19"/>
      <c r="F22" s="18"/>
      <c r="G22" s="19"/>
      <c r="H22" s="19"/>
      <c r="I22" s="19"/>
      <c r="J22" s="19"/>
    </row>
    <row r="23" spans="1:10" ht="12.75">
      <c r="A23" s="18"/>
      <c r="B23" s="19"/>
      <c r="C23" s="19"/>
      <c r="D23" s="19"/>
      <c r="F23" s="18"/>
      <c r="G23" s="19"/>
      <c r="H23" s="19"/>
      <c r="I23" s="19"/>
      <c r="J23" s="19"/>
    </row>
    <row r="24" spans="1:10" ht="12.75">
      <c r="A24" s="18"/>
      <c r="B24" s="19"/>
      <c r="C24" s="19"/>
      <c r="D24" s="19"/>
      <c r="F24" s="18"/>
      <c r="G24" s="19"/>
      <c r="H24" s="19"/>
      <c r="I24" s="19"/>
      <c r="J24" s="19"/>
    </row>
    <row r="25" spans="1:10" ht="12.75">
      <c r="A25" s="18"/>
      <c r="B25" s="19"/>
      <c r="C25" s="19"/>
      <c r="D25" s="19"/>
      <c r="F25" s="18"/>
      <c r="G25" s="19"/>
      <c r="H25" s="19"/>
      <c r="I25" s="19"/>
      <c r="J25" s="19"/>
    </row>
    <row r="26" spans="1:10" ht="12.75">
      <c r="A26" s="18"/>
      <c r="B26" s="19"/>
      <c r="C26" s="19"/>
      <c r="D26" s="19"/>
      <c r="F26" s="18"/>
      <c r="G26" s="19"/>
      <c r="H26" s="19"/>
      <c r="I26" s="19"/>
      <c r="J26" s="19"/>
    </row>
    <row r="27" spans="1:10" ht="12.75">
      <c r="A27" s="18"/>
      <c r="B27" s="19"/>
      <c r="C27" s="19"/>
      <c r="D27" s="19"/>
      <c r="F27" s="18"/>
      <c r="G27" s="19"/>
      <c r="H27" s="19"/>
      <c r="I27" s="19"/>
      <c r="J27" s="19"/>
    </row>
    <row r="28" spans="1:10" ht="12.75">
      <c r="A28" s="18"/>
      <c r="B28" s="19"/>
      <c r="C28" s="19"/>
      <c r="D28" s="19"/>
      <c r="F28" s="18"/>
      <c r="G28" s="19"/>
      <c r="H28" s="19"/>
      <c r="I28" s="19"/>
      <c r="J28" s="19"/>
    </row>
    <row r="29" spans="1:10" ht="12.75">
      <c r="A29" s="18"/>
      <c r="B29" s="19"/>
      <c r="C29" s="19"/>
      <c r="D29" s="19"/>
      <c r="F29" s="18"/>
      <c r="G29" s="19"/>
      <c r="H29" s="19"/>
      <c r="I29" s="19"/>
      <c r="J29" s="19"/>
    </row>
    <row r="30" spans="1:10" ht="12.75">
      <c r="A30" s="18"/>
      <c r="B30" s="19"/>
      <c r="C30" s="19"/>
      <c r="D30" s="19"/>
      <c r="F30" s="18"/>
      <c r="G30" s="19"/>
      <c r="H30" s="19"/>
      <c r="I30" s="19"/>
      <c r="J30" s="19"/>
    </row>
    <row r="31" spans="1:10" ht="12.75">
      <c r="A31" s="18"/>
      <c r="B31" s="19"/>
      <c r="C31" s="19"/>
      <c r="D31" s="19"/>
      <c r="F31" s="18"/>
      <c r="G31" s="19"/>
      <c r="H31" s="19"/>
      <c r="I31" s="19"/>
      <c r="J31" s="19"/>
    </row>
    <row r="32" spans="1:10" ht="12.75">
      <c r="A32" s="18"/>
      <c r="B32" s="19"/>
      <c r="C32" s="19"/>
      <c r="D32" s="19"/>
      <c r="F32" s="18"/>
      <c r="G32" s="19"/>
      <c r="H32" s="19"/>
      <c r="I32" s="19"/>
      <c r="J32" s="19"/>
    </row>
    <row r="33" spans="1:10" ht="12.75">
      <c r="A33" s="18"/>
      <c r="B33" s="19"/>
      <c r="C33" s="19"/>
      <c r="D33" s="19"/>
      <c r="F33" s="18"/>
      <c r="G33" s="19"/>
      <c r="H33" s="19"/>
      <c r="I33" s="19"/>
      <c r="J33" s="19"/>
    </row>
    <row r="34" spans="1:10" ht="12.75">
      <c r="A34" s="18"/>
      <c r="B34" s="19"/>
      <c r="C34" s="19"/>
      <c r="D34" s="19"/>
      <c r="F34" s="18"/>
      <c r="G34" s="19"/>
      <c r="H34" s="19"/>
      <c r="I34" s="19"/>
      <c r="J34" s="19"/>
    </row>
    <row r="35" spans="1:10" ht="12.75">
      <c r="A35" s="18"/>
      <c r="B35" s="19"/>
      <c r="C35" s="19"/>
      <c r="D35" s="19"/>
      <c r="F35" s="18"/>
      <c r="G35" s="19"/>
      <c r="H35" s="19"/>
      <c r="I35" s="19"/>
      <c r="J35" s="19"/>
    </row>
    <row r="36" spans="1:10" ht="12.75">
      <c r="A36" s="18"/>
      <c r="B36" s="19"/>
      <c r="C36" s="19"/>
      <c r="D36" s="19"/>
      <c r="F36" s="18"/>
      <c r="G36" s="19"/>
      <c r="H36" s="19"/>
      <c r="I36" s="19"/>
      <c r="J36" s="19"/>
    </row>
    <row r="37" spans="1:10" ht="12.75">
      <c r="A37" s="18"/>
      <c r="B37" s="19"/>
      <c r="C37" s="19"/>
      <c r="D37" s="19"/>
      <c r="F37" s="18"/>
      <c r="G37" s="19"/>
      <c r="H37" s="19"/>
      <c r="I37" s="19"/>
      <c r="J37" s="19"/>
    </row>
    <row r="38" spans="1:10" ht="12.75">
      <c r="A38" s="18"/>
      <c r="B38" s="19"/>
      <c r="C38" s="19"/>
      <c r="D38" s="19"/>
      <c r="F38" s="18"/>
      <c r="G38" s="19"/>
      <c r="H38" s="19"/>
      <c r="I38" s="19"/>
      <c r="J38" s="19"/>
    </row>
    <row r="39" spans="1:10" ht="12.75">
      <c r="A39" s="18"/>
      <c r="B39" s="19"/>
      <c r="C39" s="19"/>
      <c r="D39" s="19"/>
      <c r="F39" s="18"/>
      <c r="G39" s="19"/>
      <c r="H39" s="19"/>
      <c r="I39" s="19"/>
      <c r="J39" s="19"/>
    </row>
    <row r="40" spans="1:10" ht="12.75">
      <c r="A40" s="18"/>
      <c r="B40" s="19"/>
      <c r="C40" s="19"/>
      <c r="D40" s="19"/>
      <c r="F40" s="18"/>
      <c r="G40" s="19"/>
      <c r="H40" s="19"/>
      <c r="I40" s="19"/>
      <c r="J40" s="19"/>
    </row>
    <row r="41" spans="1:10" ht="12.75">
      <c r="A41" s="18"/>
      <c r="B41" s="19"/>
      <c r="C41" s="19"/>
      <c r="D41" s="19"/>
      <c r="F41" s="18"/>
      <c r="G41" s="19"/>
      <c r="H41" s="19"/>
      <c r="I41" s="19"/>
      <c r="J41" s="19"/>
    </row>
    <row r="42" spans="1:10" ht="12.75">
      <c r="A42" s="18"/>
      <c r="B42" s="19"/>
      <c r="C42" s="19"/>
      <c r="D42" s="19"/>
      <c r="F42" s="18"/>
      <c r="G42" s="19"/>
      <c r="H42" s="19"/>
      <c r="I42" s="19"/>
      <c r="J42" s="19"/>
    </row>
    <row r="43" spans="1:10" ht="12.75">
      <c r="A43" s="18"/>
      <c r="B43" s="19"/>
      <c r="C43" s="19"/>
      <c r="D43" s="19"/>
      <c r="F43" s="18"/>
      <c r="G43" s="19"/>
      <c r="H43" s="19"/>
      <c r="I43" s="19"/>
      <c r="J43" s="19"/>
    </row>
    <row r="44" spans="1:10" ht="12.75">
      <c r="A44" s="18"/>
      <c r="B44" s="19"/>
      <c r="C44" s="19"/>
      <c r="D44" s="19"/>
      <c r="F44" s="18"/>
      <c r="G44" s="19"/>
      <c r="H44" s="19"/>
      <c r="I44" s="19"/>
      <c r="J44" s="19"/>
    </row>
    <row r="45" spans="1:10" ht="12.75">
      <c r="A45" s="18"/>
      <c r="B45" s="19"/>
      <c r="C45" s="19"/>
      <c r="D45" s="19"/>
      <c r="F45" s="18"/>
      <c r="G45" s="19"/>
      <c r="H45" s="19"/>
      <c r="I45" s="19"/>
      <c r="J45" s="19"/>
    </row>
    <row r="46" spans="1:10" ht="12.75">
      <c r="A46" s="18"/>
      <c r="B46" s="19"/>
      <c r="C46" s="19"/>
      <c r="D46" s="19"/>
      <c r="F46" s="18"/>
      <c r="G46" s="19"/>
      <c r="H46" s="19"/>
      <c r="I46" s="19"/>
      <c r="J46" s="19"/>
    </row>
    <row r="47" spans="1:10" ht="12.75">
      <c r="A47" s="18"/>
      <c r="B47" s="19"/>
      <c r="C47" s="19"/>
      <c r="D47" s="19"/>
      <c r="F47" s="18"/>
      <c r="G47" s="19"/>
      <c r="H47" s="19"/>
      <c r="I47" s="19"/>
      <c r="J47" s="19"/>
    </row>
    <row r="48" spans="1:10" ht="12.75">
      <c r="A48" s="18"/>
      <c r="B48" s="19"/>
      <c r="C48" s="19"/>
      <c r="D48" s="19"/>
      <c r="F48" s="18"/>
      <c r="G48" s="19"/>
      <c r="H48" s="19"/>
      <c r="I48" s="19"/>
      <c r="J48" s="19"/>
    </row>
    <row r="49" spans="1:10" ht="12.75">
      <c r="A49" s="18"/>
      <c r="B49" s="19"/>
      <c r="C49" s="19"/>
      <c r="D49" s="19"/>
      <c r="F49" s="18"/>
      <c r="G49" s="19"/>
      <c r="H49" s="19"/>
      <c r="I49" s="19"/>
      <c r="J49" s="19"/>
    </row>
    <row r="50" spans="1:10" ht="12.75">
      <c r="A50" s="18"/>
      <c r="B50" s="19"/>
      <c r="C50" s="19"/>
      <c r="D50" s="19"/>
      <c r="F50" s="18"/>
      <c r="G50" s="19"/>
      <c r="H50" s="19"/>
      <c r="I50" s="19"/>
      <c r="J50" s="19"/>
    </row>
    <row r="51" spans="1:10" ht="12.75">
      <c r="A51" s="18"/>
      <c r="B51" s="19"/>
      <c r="C51" s="19"/>
      <c r="D51" s="19"/>
      <c r="F51" s="18"/>
      <c r="G51" s="19"/>
      <c r="H51" s="19"/>
      <c r="I51" s="19"/>
      <c r="J51" s="19"/>
    </row>
    <row r="52" spans="1:10" ht="12.75">
      <c r="A52" s="4" t="s">
        <v>35</v>
      </c>
      <c r="B52" s="4">
        <f>SUM(B7:B51)</f>
        <v>0</v>
      </c>
      <c r="C52" s="4">
        <f>SUM(C7:C51)</f>
        <v>0</v>
      </c>
      <c r="D52" s="10" t="s">
        <v>37</v>
      </c>
      <c r="F52" s="4" t="s">
        <v>35</v>
      </c>
      <c r="G52" s="4">
        <f>SUM(G7:G51)</f>
        <v>0</v>
      </c>
      <c r="H52" s="4">
        <f>SUM(H7:H51)</f>
        <v>0</v>
      </c>
      <c r="I52" s="4">
        <f>SUM(I7:I51)</f>
        <v>0</v>
      </c>
      <c r="J52" s="4">
        <f>SUM(J7:J51)</f>
        <v>0</v>
      </c>
    </row>
    <row r="53" spans="1:10" ht="12.75">
      <c r="A53" s="4" t="s">
        <v>36</v>
      </c>
      <c r="B53" s="4">
        <f>B52</f>
        <v>0</v>
      </c>
      <c r="C53" s="4">
        <f>C52</f>
        <v>0</v>
      </c>
      <c r="D53" s="10" t="s">
        <v>37</v>
      </c>
      <c r="F53" s="4" t="s">
        <v>36</v>
      </c>
      <c r="G53" s="4">
        <f>G52</f>
        <v>0</v>
      </c>
      <c r="H53" s="4">
        <f>H52</f>
        <v>0</v>
      </c>
      <c r="I53" s="4">
        <f>I52</f>
        <v>0</v>
      </c>
      <c r="J53" s="4">
        <f>J52</f>
        <v>0</v>
      </c>
    </row>
    <row r="55" spans="1:10" ht="12.75">
      <c r="A55" s="86" t="str">
        <f>"II kwartał, dział: "&amp;Ogólne!$B$1</f>
        <v>II kwartał, dział: nazwa</v>
      </c>
      <c r="B55" s="86"/>
      <c r="C55" s="86"/>
      <c r="D55" s="86"/>
      <c r="E55" s="86"/>
      <c r="F55" s="86"/>
      <c r="G55" s="86"/>
      <c r="H55" s="86"/>
      <c r="I55" s="86"/>
      <c r="J55" s="86"/>
    </row>
    <row r="56" spans="1:10" ht="23.25" customHeight="1">
      <c r="A56" s="87" t="s">
        <v>38</v>
      </c>
      <c r="B56" s="87"/>
      <c r="C56" s="87"/>
      <c r="D56" s="87"/>
      <c r="E56" s="87"/>
      <c r="F56" s="87"/>
      <c r="G56" s="87"/>
      <c r="H56" s="87"/>
      <c r="I56" s="87"/>
      <c r="J56" s="87"/>
    </row>
    <row r="57" spans="1:10" s="5" customFormat="1" ht="24.75" customHeight="1">
      <c r="A57" s="8" t="s">
        <v>24</v>
      </c>
      <c r="B57" s="74" t="s">
        <v>39</v>
      </c>
      <c r="C57" s="74"/>
      <c r="D57" s="74"/>
      <c r="E57" s="74"/>
      <c r="F57" s="74"/>
      <c r="G57" s="74"/>
      <c r="H57" s="11" t="s">
        <v>40</v>
      </c>
      <c r="I57" s="74" t="s">
        <v>41</v>
      </c>
      <c r="J57" s="74"/>
    </row>
    <row r="58" spans="1:10" ht="19.5" customHeight="1">
      <c r="A58" s="79"/>
      <c r="B58" s="89"/>
      <c r="C58" s="89"/>
      <c r="D58" s="89"/>
      <c r="E58" s="89"/>
      <c r="F58" s="89"/>
      <c r="G58" s="89"/>
      <c r="H58" s="79"/>
      <c r="I58" s="89"/>
      <c r="J58" s="89"/>
    </row>
    <row r="59" spans="1:10" ht="19.5" customHeight="1">
      <c r="A59" s="79"/>
      <c r="B59" s="89"/>
      <c r="C59" s="89"/>
      <c r="D59" s="89"/>
      <c r="E59" s="89"/>
      <c r="F59" s="89"/>
      <c r="G59" s="89"/>
      <c r="H59" s="79"/>
      <c r="I59" s="89"/>
      <c r="J59" s="89"/>
    </row>
    <row r="60" spans="1:10" ht="19.5" customHeight="1">
      <c r="A60" s="79"/>
      <c r="B60" s="89"/>
      <c r="C60" s="89"/>
      <c r="D60" s="89"/>
      <c r="E60" s="89"/>
      <c r="F60" s="89"/>
      <c r="G60" s="89"/>
      <c r="H60" s="79"/>
      <c r="I60" s="89"/>
      <c r="J60" s="89"/>
    </row>
    <row r="61" spans="1:10" ht="19.5" customHeight="1">
      <c r="A61" s="79"/>
      <c r="B61" s="89"/>
      <c r="C61" s="89"/>
      <c r="D61" s="89"/>
      <c r="E61" s="89"/>
      <c r="F61" s="89"/>
      <c r="G61" s="89"/>
      <c r="H61" s="79"/>
      <c r="I61" s="89"/>
      <c r="J61" s="89"/>
    </row>
    <row r="62" spans="1:10" ht="19.5" customHeight="1">
      <c r="A62" s="79"/>
      <c r="B62" s="89"/>
      <c r="C62" s="89"/>
      <c r="D62" s="89"/>
      <c r="E62" s="89"/>
      <c r="F62" s="89"/>
      <c r="G62" s="89"/>
      <c r="H62" s="79"/>
      <c r="I62" s="89"/>
      <c r="J62" s="89"/>
    </row>
    <row r="63" spans="1:10" ht="19.5" customHeight="1">
      <c r="A63" s="79"/>
      <c r="B63" s="89"/>
      <c r="C63" s="89"/>
      <c r="D63" s="89"/>
      <c r="E63" s="89"/>
      <c r="F63" s="89"/>
      <c r="G63" s="89"/>
      <c r="H63" s="79"/>
      <c r="I63" s="89"/>
      <c r="J63" s="89"/>
    </row>
    <row r="64" spans="1:10" ht="19.5" customHeight="1">
      <c r="A64" s="79"/>
      <c r="B64" s="89"/>
      <c r="C64" s="89"/>
      <c r="D64" s="89"/>
      <c r="E64" s="89"/>
      <c r="F64" s="89"/>
      <c r="G64" s="89"/>
      <c r="H64" s="79"/>
      <c r="I64" s="89"/>
      <c r="J64" s="89"/>
    </row>
    <row r="65" spans="1:10" ht="19.5" customHeight="1">
      <c r="A65" s="79"/>
      <c r="B65" s="89"/>
      <c r="C65" s="89"/>
      <c r="D65" s="89"/>
      <c r="E65" s="89"/>
      <c r="F65" s="89"/>
      <c r="G65" s="89"/>
      <c r="H65" s="79"/>
      <c r="I65" s="89"/>
      <c r="J65" s="89"/>
    </row>
    <row r="66" spans="1:10" ht="19.5" customHeight="1">
      <c r="A66" s="79"/>
      <c r="B66" s="89"/>
      <c r="C66" s="89"/>
      <c r="D66" s="89"/>
      <c r="E66" s="89"/>
      <c r="F66" s="89"/>
      <c r="G66" s="89"/>
      <c r="H66" s="79"/>
      <c r="I66" s="89"/>
      <c r="J66" s="89"/>
    </row>
    <row r="67" spans="1:10" ht="19.5" customHeight="1">
      <c r="A67" s="79"/>
      <c r="B67" s="89"/>
      <c r="C67" s="89"/>
      <c r="D67" s="89"/>
      <c r="E67" s="89"/>
      <c r="F67" s="89"/>
      <c r="G67" s="89"/>
      <c r="H67" s="79"/>
      <c r="I67" s="89"/>
      <c r="J67" s="89"/>
    </row>
    <row r="68" spans="1:10" ht="19.5" customHeight="1">
      <c r="A68" s="79"/>
      <c r="B68" s="89"/>
      <c r="C68" s="89"/>
      <c r="D68" s="89"/>
      <c r="E68" s="89"/>
      <c r="F68" s="89"/>
      <c r="G68" s="89"/>
      <c r="H68" s="79"/>
      <c r="I68" s="89"/>
      <c r="J68" s="89"/>
    </row>
    <row r="69" spans="1:10" ht="19.5" customHeight="1">
      <c r="A69" s="79"/>
      <c r="B69" s="89"/>
      <c r="C69" s="89"/>
      <c r="D69" s="89"/>
      <c r="E69" s="89"/>
      <c r="F69" s="89"/>
      <c r="G69" s="89"/>
      <c r="H69" s="79"/>
      <c r="I69" s="89"/>
      <c r="J69" s="89"/>
    </row>
    <row r="70" spans="1:10" ht="19.5" customHeight="1">
      <c r="A70" s="79"/>
      <c r="B70" s="89"/>
      <c r="C70" s="89"/>
      <c r="D70" s="89"/>
      <c r="E70" s="89"/>
      <c r="F70" s="89"/>
      <c r="G70" s="89"/>
      <c r="H70" s="79"/>
      <c r="I70" s="89"/>
      <c r="J70" s="89"/>
    </row>
    <row r="71" spans="1:10" ht="19.5" customHeight="1">
      <c r="A71" s="79"/>
      <c r="B71" s="89"/>
      <c r="C71" s="89"/>
      <c r="D71" s="89"/>
      <c r="E71" s="89"/>
      <c r="F71" s="89"/>
      <c r="G71" s="89"/>
      <c r="H71" s="79"/>
      <c r="I71" s="89"/>
      <c r="J71" s="89"/>
    </row>
    <row r="72" spans="1:10" ht="19.5" customHeight="1">
      <c r="A72" s="79"/>
      <c r="B72" s="89"/>
      <c r="C72" s="89"/>
      <c r="D72" s="89"/>
      <c r="E72" s="89"/>
      <c r="F72" s="89"/>
      <c r="G72" s="89"/>
      <c r="H72" s="79"/>
      <c r="I72" s="89"/>
      <c r="J72" s="89"/>
    </row>
    <row r="73" spans="1:10" ht="19.5" customHeight="1">
      <c r="A73" s="79"/>
      <c r="B73" s="89"/>
      <c r="C73" s="89"/>
      <c r="D73" s="89"/>
      <c r="E73" s="89"/>
      <c r="F73" s="89"/>
      <c r="G73" s="89"/>
      <c r="H73" s="79"/>
      <c r="I73" s="89"/>
      <c r="J73" s="89"/>
    </row>
    <row r="74" spans="1:10" ht="19.5" customHeight="1">
      <c r="A74" s="79"/>
      <c r="B74" s="89"/>
      <c r="C74" s="89"/>
      <c r="D74" s="89"/>
      <c r="E74" s="89"/>
      <c r="F74" s="89"/>
      <c r="G74" s="89"/>
      <c r="H74" s="79"/>
      <c r="I74" s="89"/>
      <c r="J74" s="89"/>
    </row>
    <row r="75" spans="2:7" ht="12.75">
      <c r="B75" s="7"/>
      <c r="C75" s="7"/>
      <c r="D75" s="7"/>
      <c r="E75" s="7"/>
      <c r="F75" s="7"/>
      <c r="G75" s="7"/>
    </row>
    <row r="76" spans="1:10" ht="21.75" customHeight="1">
      <c r="A76" s="75" t="s">
        <v>42</v>
      </c>
      <c r="B76" s="76"/>
      <c r="C76" s="76"/>
      <c r="D76" s="76"/>
      <c r="E76" s="76"/>
      <c r="F76" s="76"/>
      <c r="G76" s="76"/>
      <c r="H76" s="76"/>
      <c r="I76" s="76"/>
      <c r="J76" s="77"/>
    </row>
    <row r="77" spans="1:10" ht="21.75" customHeight="1">
      <c r="A77" s="80"/>
      <c r="B77" s="81"/>
      <c r="C77" s="81"/>
      <c r="D77" s="81"/>
      <c r="E77" s="81"/>
      <c r="F77" s="81"/>
      <c r="G77" s="81"/>
      <c r="H77" s="81"/>
      <c r="I77" s="81"/>
      <c r="J77" s="82"/>
    </row>
    <row r="78" spans="1:10" ht="21.75" customHeight="1">
      <c r="A78" s="80"/>
      <c r="B78" s="81"/>
      <c r="C78" s="81"/>
      <c r="D78" s="81"/>
      <c r="E78" s="81"/>
      <c r="F78" s="81"/>
      <c r="G78" s="81"/>
      <c r="H78" s="81"/>
      <c r="I78" s="81"/>
      <c r="J78" s="82"/>
    </row>
    <row r="79" spans="1:10" ht="21.75" customHeight="1">
      <c r="A79" s="80"/>
      <c r="B79" s="81"/>
      <c r="C79" s="81"/>
      <c r="D79" s="81"/>
      <c r="E79" s="81"/>
      <c r="F79" s="81"/>
      <c r="G79" s="81"/>
      <c r="H79" s="81"/>
      <c r="I79" s="81"/>
      <c r="J79" s="82"/>
    </row>
    <row r="80" spans="1:10" ht="21.75" customHeight="1">
      <c r="A80" s="80"/>
      <c r="B80" s="81"/>
      <c r="C80" s="81"/>
      <c r="D80" s="81"/>
      <c r="E80" s="81"/>
      <c r="F80" s="81"/>
      <c r="G80" s="81"/>
      <c r="H80" s="81"/>
      <c r="I80" s="81"/>
      <c r="J80" s="82"/>
    </row>
    <row r="81" spans="1:10" ht="21.75" customHeight="1">
      <c r="A81" s="80"/>
      <c r="B81" s="81"/>
      <c r="C81" s="81"/>
      <c r="D81" s="81"/>
      <c r="E81" s="81"/>
      <c r="F81" s="81"/>
      <c r="G81" s="81"/>
      <c r="H81" s="81"/>
      <c r="I81" s="81"/>
      <c r="J81" s="82"/>
    </row>
    <row r="82" spans="1:10" ht="21.75" customHeight="1">
      <c r="A82" s="80"/>
      <c r="B82" s="81"/>
      <c r="C82" s="81"/>
      <c r="D82" s="81"/>
      <c r="E82" s="81"/>
      <c r="F82" s="81"/>
      <c r="G82" s="81"/>
      <c r="H82" s="81"/>
      <c r="I82" s="81"/>
      <c r="J82" s="82"/>
    </row>
    <row r="83" spans="1:10" ht="21.75" customHeight="1">
      <c r="A83" s="80"/>
      <c r="B83" s="81"/>
      <c r="C83" s="81"/>
      <c r="D83" s="81"/>
      <c r="E83" s="81"/>
      <c r="F83" s="81"/>
      <c r="G83" s="81"/>
      <c r="H83" s="81"/>
      <c r="I83" s="81"/>
      <c r="J83" s="82"/>
    </row>
    <row r="84" spans="1:10" ht="21.75" customHeight="1">
      <c r="A84" s="80"/>
      <c r="B84" s="81"/>
      <c r="C84" s="81"/>
      <c r="D84" s="81"/>
      <c r="E84" s="81"/>
      <c r="F84" s="81"/>
      <c r="G84" s="81"/>
      <c r="H84" s="81"/>
      <c r="I84" s="81"/>
      <c r="J84" s="82"/>
    </row>
    <row r="85" spans="1:10" ht="21.75" customHeight="1">
      <c r="A85" s="80"/>
      <c r="B85" s="81"/>
      <c r="C85" s="81"/>
      <c r="D85" s="81"/>
      <c r="E85" s="81"/>
      <c r="F85" s="81"/>
      <c r="G85" s="81"/>
      <c r="H85" s="81"/>
      <c r="I85" s="81"/>
      <c r="J85" s="82"/>
    </row>
    <row r="86" spans="1:10" ht="21.75" customHeight="1">
      <c r="A86" s="80"/>
      <c r="B86" s="81"/>
      <c r="C86" s="81"/>
      <c r="D86" s="81"/>
      <c r="E86" s="81"/>
      <c r="F86" s="81"/>
      <c r="G86" s="81"/>
      <c r="H86" s="81"/>
      <c r="I86" s="81"/>
      <c r="J86" s="82"/>
    </row>
    <row r="87" spans="1:10" ht="21.75" customHeight="1">
      <c r="A87" s="80"/>
      <c r="B87" s="81"/>
      <c r="C87" s="81"/>
      <c r="D87" s="81"/>
      <c r="E87" s="81"/>
      <c r="F87" s="81"/>
      <c r="G87" s="81"/>
      <c r="H87" s="81"/>
      <c r="I87" s="81"/>
      <c r="J87" s="82"/>
    </row>
    <row r="88" spans="1:10" ht="21.75" customHeight="1">
      <c r="A88" s="80"/>
      <c r="B88" s="81"/>
      <c r="C88" s="81"/>
      <c r="D88" s="81"/>
      <c r="E88" s="81"/>
      <c r="F88" s="81"/>
      <c r="G88" s="81"/>
      <c r="H88" s="81"/>
      <c r="I88" s="81"/>
      <c r="J88" s="82"/>
    </row>
    <row r="89" spans="1:10" ht="21.75" customHeight="1">
      <c r="A89" s="80"/>
      <c r="B89" s="81"/>
      <c r="C89" s="81"/>
      <c r="D89" s="81"/>
      <c r="E89" s="81"/>
      <c r="F89" s="81"/>
      <c r="G89" s="81"/>
      <c r="H89" s="81"/>
      <c r="I89" s="81"/>
      <c r="J89" s="82"/>
    </row>
    <row r="90" spans="1:10" ht="21.75" customHeight="1">
      <c r="A90" s="80"/>
      <c r="B90" s="81"/>
      <c r="C90" s="81"/>
      <c r="D90" s="81"/>
      <c r="E90" s="81"/>
      <c r="F90" s="81"/>
      <c r="G90" s="81"/>
      <c r="H90" s="81"/>
      <c r="I90" s="81"/>
      <c r="J90" s="82"/>
    </row>
    <row r="91" spans="1:10" ht="21.75" customHeight="1">
      <c r="A91" s="83"/>
      <c r="B91" s="84"/>
      <c r="C91" s="84"/>
      <c r="D91" s="84"/>
      <c r="E91" s="84"/>
      <c r="F91" s="84"/>
      <c r="G91" s="84"/>
      <c r="H91" s="84"/>
      <c r="I91" s="84"/>
      <c r="J91" s="85"/>
    </row>
  </sheetData>
  <sheetProtection sheet="1" objects="1" scenarios="1" formatCells="0" formatColumns="0" formatRows="0"/>
  <mergeCells count="21">
    <mergeCell ref="A77:J91"/>
    <mergeCell ref="A55:J55"/>
    <mergeCell ref="A56:J56"/>
    <mergeCell ref="B57:G57"/>
    <mergeCell ref="I57:J57"/>
    <mergeCell ref="A76:J76"/>
    <mergeCell ref="A58:A74"/>
    <mergeCell ref="G5:H5"/>
    <mergeCell ref="I5:J5"/>
    <mergeCell ref="H58:H74"/>
    <mergeCell ref="B58:G74"/>
    <mergeCell ref="B5:D5"/>
    <mergeCell ref="I58:J74"/>
    <mergeCell ref="A1:J1"/>
    <mergeCell ref="A2:D2"/>
    <mergeCell ref="F2:J2"/>
    <mergeCell ref="A3:C3"/>
    <mergeCell ref="F3:H3"/>
    <mergeCell ref="F4:F6"/>
    <mergeCell ref="G4:J4"/>
    <mergeCell ref="A5:A6"/>
  </mergeCells>
  <printOptions horizontalCentered="1"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1:L81"/>
  <sheetViews>
    <sheetView zoomScalePageLayoutView="0" workbookViewId="0" topLeftCell="A1">
      <selection activeCell="A49" sqref="A49:L79"/>
    </sheetView>
  </sheetViews>
  <sheetFormatPr defaultColWidth="9.00390625" defaultRowHeight="12.75"/>
  <cols>
    <col min="1" max="1" width="7.875" style="52" customWidth="1"/>
    <col min="2" max="2" width="9.625" style="52" customWidth="1"/>
    <col min="3" max="8" width="7.875" style="52" customWidth="1"/>
    <col min="9" max="9" width="8.25390625" style="52" customWidth="1"/>
    <col min="10" max="12" width="7.875" style="52" customWidth="1"/>
    <col min="13" max="16384" width="9.125" style="52" customWidth="1"/>
  </cols>
  <sheetData>
    <row r="1" spans="1:12" ht="21" customHeight="1">
      <c r="A1" s="71" t="str">
        <f>"Dział: "&amp;Ogólne!$B$1</f>
        <v>Dział: nazwa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62" customFormat="1" ht="50.25" customHeight="1">
      <c r="A2" s="73" t="str">
        <f>"CZYTELNICY I WYPOŻYCZENIA NA ZEWNĄTRZ - lipiec "&amp;Ogólne!$B$2</f>
        <v>CZYTELNICY I WYPOŻYCZENIA NA ZEWNĄTRZ - lipiec 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63" customFormat="1" ht="16.5" customHeight="1">
      <c r="A3" s="72" t="s">
        <v>12</v>
      </c>
      <c r="B3" s="72" t="s">
        <v>16</v>
      </c>
      <c r="C3" s="72" t="s">
        <v>0</v>
      </c>
      <c r="D3" s="72" t="s">
        <v>15</v>
      </c>
      <c r="E3" s="72"/>
      <c r="F3" s="72"/>
      <c r="G3" s="72"/>
      <c r="H3" s="72"/>
      <c r="I3" s="72"/>
      <c r="J3" s="72"/>
      <c r="K3" s="72"/>
      <c r="L3" s="72"/>
    </row>
    <row r="4" spans="1:12" s="63" customFormat="1" ht="16.5" customHeight="1">
      <c r="A4" s="72"/>
      <c r="B4" s="72"/>
      <c r="C4" s="72"/>
      <c r="D4" s="72" t="s">
        <v>1</v>
      </c>
      <c r="E4" s="72"/>
      <c r="F4" s="72"/>
      <c r="G4" s="72"/>
      <c r="H4" s="72"/>
      <c r="I4" s="72" t="s">
        <v>8</v>
      </c>
      <c r="J4" s="72" t="s">
        <v>13</v>
      </c>
      <c r="K4" s="72" t="s">
        <v>14</v>
      </c>
      <c r="L4" s="72" t="s">
        <v>9</v>
      </c>
    </row>
    <row r="5" spans="1:12" s="63" customFormat="1" ht="16.5" customHeight="1">
      <c r="A5" s="72"/>
      <c r="B5" s="72"/>
      <c r="C5" s="72"/>
      <c r="D5" s="72" t="s">
        <v>2</v>
      </c>
      <c r="E5" s="72" t="s">
        <v>6</v>
      </c>
      <c r="F5" s="72"/>
      <c r="G5" s="72" t="s">
        <v>5</v>
      </c>
      <c r="H5" s="72" t="s">
        <v>7</v>
      </c>
      <c r="I5" s="72"/>
      <c r="J5" s="72"/>
      <c r="K5" s="72"/>
      <c r="L5" s="72"/>
    </row>
    <row r="6" spans="1:12" s="63" customFormat="1" ht="27" customHeight="1">
      <c r="A6" s="72"/>
      <c r="B6" s="72"/>
      <c r="C6" s="72"/>
      <c r="D6" s="72"/>
      <c r="E6" s="50" t="s">
        <v>3</v>
      </c>
      <c r="F6" s="50" t="s">
        <v>4</v>
      </c>
      <c r="G6" s="72"/>
      <c r="H6" s="72"/>
      <c r="I6" s="72"/>
      <c r="J6" s="72"/>
      <c r="K6" s="72"/>
      <c r="L6" s="72"/>
    </row>
    <row r="7" spans="1:12" s="64" customFormat="1" ht="8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</row>
    <row r="8" spans="1:12" s="65" customFormat="1" ht="18" customHeight="1">
      <c r="A8" s="66">
        <v>1</v>
      </c>
      <c r="B8" s="67">
        <v>0</v>
      </c>
      <c r="C8" s="67">
        <v>0</v>
      </c>
      <c r="D8" s="68">
        <f>SUM(E8:H8)</f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5" customFormat="1" ht="18" customHeight="1">
      <c r="A9" s="66">
        <v>2</v>
      </c>
      <c r="B9" s="67">
        <v>0</v>
      </c>
      <c r="C9" s="67">
        <v>0</v>
      </c>
      <c r="D9" s="68">
        <f aca="true" t="shared" si="0" ref="D9:D38">SUM(E9:H9)</f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spans="1:12" s="65" customFormat="1" ht="18" customHeight="1">
      <c r="A10" s="66">
        <v>3</v>
      </c>
      <c r="B10" s="67">
        <v>0</v>
      </c>
      <c r="C10" s="67">
        <v>0</v>
      </c>
      <c r="D10" s="68">
        <f t="shared" si="0"/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spans="1:12" s="65" customFormat="1" ht="18" customHeight="1">
      <c r="A11" s="66">
        <v>4</v>
      </c>
      <c r="B11" s="67">
        <v>0</v>
      </c>
      <c r="C11" s="67">
        <v>0</v>
      </c>
      <c r="D11" s="68">
        <f t="shared" si="0"/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spans="1:12" s="65" customFormat="1" ht="18" customHeight="1">
      <c r="A12" s="66">
        <v>5</v>
      </c>
      <c r="B12" s="67">
        <v>0</v>
      </c>
      <c r="C12" s="67">
        <v>0</v>
      </c>
      <c r="D12" s="68">
        <f t="shared" si="0"/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spans="1:12" s="65" customFormat="1" ht="18" customHeight="1">
      <c r="A13" s="54">
        <v>6</v>
      </c>
      <c r="B13" s="55">
        <v>0</v>
      </c>
      <c r="C13" s="55">
        <v>0</v>
      </c>
      <c r="D13" s="56">
        <f t="shared" si="0"/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</row>
    <row r="14" spans="1:12" s="65" customFormat="1" ht="18" customHeight="1">
      <c r="A14" s="143">
        <v>7</v>
      </c>
      <c r="B14" s="144">
        <v>0</v>
      </c>
      <c r="C14" s="144">
        <v>0</v>
      </c>
      <c r="D14" s="145">
        <f t="shared" si="0"/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</row>
    <row r="15" spans="1:12" s="65" customFormat="1" ht="18" customHeight="1">
      <c r="A15" s="66">
        <v>8</v>
      </c>
      <c r="B15" s="67">
        <v>0</v>
      </c>
      <c r="C15" s="67">
        <v>0</v>
      </c>
      <c r="D15" s="68">
        <f t="shared" si="0"/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spans="1:12" s="65" customFormat="1" ht="18" customHeight="1">
      <c r="A16" s="66">
        <v>9</v>
      </c>
      <c r="B16" s="67">
        <v>0</v>
      </c>
      <c r="C16" s="67">
        <v>0</v>
      </c>
      <c r="D16" s="68">
        <f t="shared" si="0"/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spans="1:12" s="65" customFormat="1" ht="18" customHeight="1">
      <c r="A17" s="66">
        <v>10</v>
      </c>
      <c r="B17" s="67">
        <v>0</v>
      </c>
      <c r="C17" s="67">
        <v>0</v>
      </c>
      <c r="D17" s="68">
        <f t="shared" si="0"/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spans="1:12" s="65" customFormat="1" ht="18" customHeight="1">
      <c r="A18" s="66">
        <v>11</v>
      </c>
      <c r="B18" s="67">
        <v>0</v>
      </c>
      <c r="C18" s="67">
        <v>0</v>
      </c>
      <c r="D18" s="68">
        <f t="shared" si="0"/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</row>
    <row r="19" spans="1:12" s="65" customFormat="1" ht="18" customHeight="1">
      <c r="A19" s="66">
        <v>12</v>
      </c>
      <c r="B19" s="67">
        <v>0</v>
      </c>
      <c r="C19" s="67">
        <v>0</v>
      </c>
      <c r="D19" s="68">
        <f t="shared" si="0"/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spans="1:12" s="65" customFormat="1" ht="18" customHeight="1">
      <c r="A20" s="54">
        <v>13</v>
      </c>
      <c r="B20" s="55">
        <v>0</v>
      </c>
      <c r="C20" s="55">
        <v>0</v>
      </c>
      <c r="D20" s="56">
        <f t="shared" si="0"/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</row>
    <row r="21" spans="1:12" s="65" customFormat="1" ht="18" customHeight="1">
      <c r="A21" s="143">
        <v>14</v>
      </c>
      <c r="B21" s="144">
        <v>0</v>
      </c>
      <c r="C21" s="144">
        <v>0</v>
      </c>
      <c r="D21" s="145">
        <f t="shared" si="0"/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</row>
    <row r="22" spans="1:12" s="65" customFormat="1" ht="18" customHeight="1">
      <c r="A22" s="66">
        <v>15</v>
      </c>
      <c r="B22" s="67">
        <v>0</v>
      </c>
      <c r="C22" s="67">
        <v>0</v>
      </c>
      <c r="D22" s="68">
        <f t="shared" si="0"/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</row>
    <row r="23" spans="1:12" s="65" customFormat="1" ht="18" customHeight="1">
      <c r="A23" s="66">
        <v>16</v>
      </c>
      <c r="B23" s="67">
        <v>0</v>
      </c>
      <c r="C23" s="67">
        <v>0</v>
      </c>
      <c r="D23" s="68">
        <f t="shared" si="0"/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1:12" s="65" customFormat="1" ht="18" customHeight="1">
      <c r="A24" s="66">
        <v>17</v>
      </c>
      <c r="B24" s="67">
        <v>0</v>
      </c>
      <c r="C24" s="67">
        <v>0</v>
      </c>
      <c r="D24" s="68">
        <f t="shared" si="0"/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</row>
    <row r="25" spans="1:12" s="65" customFormat="1" ht="18" customHeight="1">
      <c r="A25" s="66">
        <v>18</v>
      </c>
      <c r="B25" s="67">
        <v>0</v>
      </c>
      <c r="C25" s="67">
        <v>0</v>
      </c>
      <c r="D25" s="68">
        <f t="shared" si="0"/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</row>
    <row r="26" spans="1:12" s="65" customFormat="1" ht="18" customHeight="1">
      <c r="A26" s="66">
        <v>19</v>
      </c>
      <c r="B26" s="67">
        <v>0</v>
      </c>
      <c r="C26" s="67">
        <v>0</v>
      </c>
      <c r="D26" s="68">
        <f t="shared" si="0"/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</row>
    <row r="27" spans="1:12" s="65" customFormat="1" ht="18" customHeight="1">
      <c r="A27" s="54">
        <v>20</v>
      </c>
      <c r="B27" s="55">
        <v>0</v>
      </c>
      <c r="C27" s="55">
        <v>0</v>
      </c>
      <c r="D27" s="56">
        <f t="shared" si="0"/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</row>
    <row r="28" spans="1:12" s="65" customFormat="1" ht="18" customHeight="1">
      <c r="A28" s="143">
        <v>21</v>
      </c>
      <c r="B28" s="144">
        <v>0</v>
      </c>
      <c r="C28" s="144">
        <v>0</v>
      </c>
      <c r="D28" s="145">
        <f t="shared" si="0"/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</row>
    <row r="29" spans="1:12" s="65" customFormat="1" ht="18" customHeight="1">
      <c r="A29" s="66">
        <v>22</v>
      </c>
      <c r="B29" s="67">
        <v>0</v>
      </c>
      <c r="C29" s="67">
        <v>0</v>
      </c>
      <c r="D29" s="68">
        <f t="shared" si="0"/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</row>
    <row r="30" spans="1:12" s="65" customFormat="1" ht="18" customHeight="1">
      <c r="A30" s="66">
        <v>23</v>
      </c>
      <c r="B30" s="67">
        <v>0</v>
      </c>
      <c r="C30" s="67">
        <v>0</v>
      </c>
      <c r="D30" s="68">
        <f t="shared" si="0"/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</row>
    <row r="31" spans="1:12" s="65" customFormat="1" ht="18" customHeight="1">
      <c r="A31" s="66">
        <v>24</v>
      </c>
      <c r="B31" s="67">
        <v>0</v>
      </c>
      <c r="C31" s="67">
        <v>0</v>
      </c>
      <c r="D31" s="68">
        <f t="shared" si="0"/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</row>
    <row r="32" spans="1:12" s="65" customFormat="1" ht="18" customHeight="1">
      <c r="A32" s="66">
        <v>25</v>
      </c>
      <c r="B32" s="67">
        <v>0</v>
      </c>
      <c r="C32" s="67">
        <v>0</v>
      </c>
      <c r="D32" s="68">
        <f t="shared" si="0"/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</row>
    <row r="33" spans="1:12" s="65" customFormat="1" ht="18" customHeight="1">
      <c r="A33" s="66">
        <v>26</v>
      </c>
      <c r="B33" s="67">
        <v>0</v>
      </c>
      <c r="C33" s="67">
        <v>0</v>
      </c>
      <c r="D33" s="68">
        <f t="shared" si="0"/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</row>
    <row r="34" spans="1:12" s="65" customFormat="1" ht="18" customHeight="1">
      <c r="A34" s="54">
        <v>27</v>
      </c>
      <c r="B34" s="55">
        <v>0</v>
      </c>
      <c r="C34" s="55">
        <v>0</v>
      </c>
      <c r="D34" s="56">
        <f t="shared" si="0"/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</row>
    <row r="35" spans="1:12" s="65" customFormat="1" ht="18" customHeight="1">
      <c r="A35" s="143">
        <v>28</v>
      </c>
      <c r="B35" s="144">
        <v>0</v>
      </c>
      <c r="C35" s="144">
        <v>0</v>
      </c>
      <c r="D35" s="145">
        <f t="shared" si="0"/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</row>
    <row r="36" spans="1:12" s="65" customFormat="1" ht="18" customHeight="1">
      <c r="A36" s="66">
        <v>29</v>
      </c>
      <c r="B36" s="67">
        <v>0</v>
      </c>
      <c r="C36" s="67">
        <v>0</v>
      </c>
      <c r="D36" s="68">
        <f t="shared" si="0"/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1:12" s="65" customFormat="1" ht="18" customHeight="1">
      <c r="A37" s="66">
        <v>30</v>
      </c>
      <c r="B37" s="67">
        <v>0</v>
      </c>
      <c r="C37" s="67">
        <v>0</v>
      </c>
      <c r="D37" s="68">
        <f t="shared" si="0"/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</row>
    <row r="38" spans="1:12" s="65" customFormat="1" ht="18" customHeight="1">
      <c r="A38" s="66">
        <v>31</v>
      </c>
      <c r="B38" s="67">
        <v>0</v>
      </c>
      <c r="C38" s="67">
        <v>0</v>
      </c>
      <c r="D38" s="68">
        <f t="shared" si="0"/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</row>
    <row r="39" spans="1:12" ht="18" customHeight="1">
      <c r="A39" s="50" t="s">
        <v>10</v>
      </c>
      <c r="B39" s="51">
        <f>SUM(B8:B38)</f>
        <v>0</v>
      </c>
      <c r="C39" s="51">
        <f>SUM(C8:C38)</f>
        <v>0</v>
      </c>
      <c r="D39" s="51">
        <f aca="true" t="shared" si="1" ref="D39:K39">SUM(D8:D38)</f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>SUM(L8:L38)</f>
        <v>0</v>
      </c>
    </row>
    <row r="40" spans="1:12" ht="34.5" customHeight="1">
      <c r="A40" s="50" t="s">
        <v>11</v>
      </c>
      <c r="B40" s="51">
        <f>'06'!B40+'07'!B39</f>
        <v>0</v>
      </c>
      <c r="C40" s="51">
        <f>'06'!C40+'07'!C39</f>
        <v>0</v>
      </c>
      <c r="D40" s="51">
        <f>'06'!D40+'07'!D39</f>
        <v>0</v>
      </c>
      <c r="E40" s="51">
        <f>'06'!E40+'07'!E39</f>
        <v>0</v>
      </c>
      <c r="F40" s="51">
        <f>'06'!F40+'07'!F39</f>
        <v>0</v>
      </c>
      <c r="G40" s="51">
        <f>'06'!G40+'07'!G39</f>
        <v>0</v>
      </c>
      <c r="H40" s="51">
        <f>'06'!H40+'07'!H39</f>
        <v>0</v>
      </c>
      <c r="I40" s="51">
        <f>'06'!I40+'07'!I39</f>
        <v>0</v>
      </c>
      <c r="J40" s="51">
        <f>'06'!J40+'07'!J39</f>
        <v>0</v>
      </c>
      <c r="K40" s="51">
        <f>'06'!K40+'07'!K39</f>
        <v>0</v>
      </c>
      <c r="L40" s="51">
        <f>'06'!L40+'07'!L39</f>
        <v>0</v>
      </c>
    </row>
    <row r="42" spans="1:12" ht="21" customHeight="1">
      <c r="A42" s="71" t="str">
        <f>"Dział: "&amp;Ogólne!$B$1</f>
        <v>Dział: nazwa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50.25" customHeight="1">
      <c r="A43" s="73" t="str">
        <f>"UDOSTĘPNIANIE PREZENCYJNE - lipiec "&amp;Ogólne!$B$2</f>
        <v>UDOSTĘPNIANIE PREZENCYJNE - lipiec 2024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3.5" customHeight="1">
      <c r="A44" s="72" t="s">
        <v>12</v>
      </c>
      <c r="B44" s="72" t="s">
        <v>19</v>
      </c>
      <c r="C44" s="72" t="s">
        <v>15</v>
      </c>
      <c r="D44" s="72"/>
      <c r="E44" s="72"/>
      <c r="F44" s="72"/>
      <c r="G44" s="72"/>
      <c r="H44" s="72"/>
      <c r="I44" s="72"/>
      <c r="J44" s="72"/>
      <c r="K44" s="72"/>
      <c r="L44" s="72" t="s">
        <v>20</v>
      </c>
    </row>
    <row r="45" spans="1:12" ht="15.75" customHeight="1">
      <c r="A45" s="72"/>
      <c r="B45" s="72"/>
      <c r="C45" s="72" t="s">
        <v>1</v>
      </c>
      <c r="D45" s="72"/>
      <c r="E45" s="72"/>
      <c r="F45" s="72"/>
      <c r="G45" s="72"/>
      <c r="H45" s="72" t="s">
        <v>8</v>
      </c>
      <c r="I45" s="72" t="s">
        <v>13</v>
      </c>
      <c r="J45" s="72" t="s">
        <v>14</v>
      </c>
      <c r="K45" s="72" t="s">
        <v>21</v>
      </c>
      <c r="L45" s="72"/>
    </row>
    <row r="46" spans="1:12" ht="15.75" customHeight="1">
      <c r="A46" s="72"/>
      <c r="B46" s="72"/>
      <c r="C46" s="72" t="s">
        <v>2</v>
      </c>
      <c r="D46" s="72" t="s">
        <v>6</v>
      </c>
      <c r="E46" s="72"/>
      <c r="F46" s="72" t="s">
        <v>5</v>
      </c>
      <c r="G46" s="72" t="s">
        <v>7</v>
      </c>
      <c r="H46" s="72"/>
      <c r="I46" s="72"/>
      <c r="J46" s="72"/>
      <c r="K46" s="72"/>
      <c r="L46" s="72"/>
    </row>
    <row r="47" spans="1:12" ht="34.5" customHeight="1">
      <c r="A47" s="72"/>
      <c r="B47" s="72"/>
      <c r="C47" s="72"/>
      <c r="D47" s="50" t="s">
        <v>3</v>
      </c>
      <c r="E47" s="50" t="s">
        <v>4</v>
      </c>
      <c r="F47" s="72"/>
      <c r="G47" s="72"/>
      <c r="H47" s="72"/>
      <c r="I47" s="72"/>
      <c r="J47" s="72"/>
      <c r="K47" s="72"/>
      <c r="L47" s="72"/>
    </row>
    <row r="48" spans="1:12" ht="8.25" customHeight="1">
      <c r="A48" s="53">
        <v>1</v>
      </c>
      <c r="B48" s="53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3">
        <v>9</v>
      </c>
      <c r="J48" s="53">
        <v>10</v>
      </c>
      <c r="K48" s="53">
        <v>11</v>
      </c>
      <c r="L48" s="53">
        <v>12</v>
      </c>
    </row>
    <row r="49" spans="1:12" ht="18" customHeight="1">
      <c r="A49" s="66">
        <v>1</v>
      </c>
      <c r="B49" s="67">
        <v>0</v>
      </c>
      <c r="C49" s="68">
        <f>SUM(D49:G49)</f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</row>
    <row r="50" spans="1:12" ht="18" customHeight="1">
      <c r="A50" s="66">
        <v>2</v>
      </c>
      <c r="B50" s="67">
        <v>0</v>
      </c>
      <c r="C50" s="68">
        <f aca="true" t="shared" si="2" ref="C50:C79">SUM(D50:G50)</f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</row>
    <row r="51" spans="1:12" ht="18" customHeight="1">
      <c r="A51" s="66">
        <v>3</v>
      </c>
      <c r="B51" s="67">
        <v>0</v>
      </c>
      <c r="C51" s="68">
        <f t="shared" si="2"/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</row>
    <row r="52" spans="1:12" ht="18" customHeight="1">
      <c r="A52" s="66">
        <v>4</v>
      </c>
      <c r="B52" s="67">
        <v>0</v>
      </c>
      <c r="C52" s="68">
        <f t="shared" si="2"/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</row>
    <row r="53" spans="1:12" ht="18" customHeight="1">
      <c r="A53" s="66">
        <v>5</v>
      </c>
      <c r="B53" s="69">
        <v>0</v>
      </c>
      <c r="C53" s="68">
        <f t="shared" si="2"/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</row>
    <row r="54" spans="1:12" ht="18" customHeight="1">
      <c r="A54" s="54">
        <v>6</v>
      </c>
      <c r="B54" s="57">
        <v>0</v>
      </c>
      <c r="C54" s="56">
        <f t="shared" si="2"/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</row>
    <row r="55" spans="1:12" ht="18" customHeight="1">
      <c r="A55" s="143">
        <v>7</v>
      </c>
      <c r="B55" s="146">
        <v>0</v>
      </c>
      <c r="C55" s="145">
        <f t="shared" si="2"/>
        <v>0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</row>
    <row r="56" spans="1:12" ht="18" customHeight="1">
      <c r="A56" s="66">
        <v>8</v>
      </c>
      <c r="B56" s="69">
        <v>0</v>
      </c>
      <c r="C56" s="68">
        <f t="shared" si="2"/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</row>
    <row r="57" spans="1:12" ht="18" customHeight="1">
      <c r="A57" s="66">
        <v>9</v>
      </c>
      <c r="B57" s="69">
        <v>0</v>
      </c>
      <c r="C57" s="68">
        <f t="shared" si="2"/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</row>
    <row r="58" spans="1:12" ht="18" customHeight="1">
      <c r="A58" s="66">
        <v>10</v>
      </c>
      <c r="B58" s="69">
        <v>0</v>
      </c>
      <c r="C58" s="68">
        <f t="shared" si="2"/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</row>
    <row r="59" spans="1:12" ht="18" customHeight="1">
      <c r="A59" s="66">
        <v>11</v>
      </c>
      <c r="B59" s="69">
        <v>0</v>
      </c>
      <c r="C59" s="68">
        <f t="shared" si="2"/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</row>
    <row r="60" spans="1:12" ht="18" customHeight="1">
      <c r="A60" s="66">
        <v>12</v>
      </c>
      <c r="B60" s="69">
        <v>0</v>
      </c>
      <c r="C60" s="68">
        <f t="shared" si="2"/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</row>
    <row r="61" spans="1:12" ht="18" customHeight="1">
      <c r="A61" s="54">
        <v>13</v>
      </c>
      <c r="B61" s="57">
        <v>0</v>
      </c>
      <c r="C61" s="56">
        <f t="shared" si="2"/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</row>
    <row r="62" spans="1:12" ht="18" customHeight="1">
      <c r="A62" s="143">
        <v>14</v>
      </c>
      <c r="B62" s="146">
        <v>0</v>
      </c>
      <c r="C62" s="145">
        <f t="shared" si="2"/>
        <v>0</v>
      </c>
      <c r="D62" s="144">
        <v>0</v>
      </c>
      <c r="E62" s="144">
        <v>0</v>
      </c>
      <c r="F62" s="144">
        <v>0</v>
      </c>
      <c r="G62" s="144">
        <v>0</v>
      </c>
      <c r="H62" s="144">
        <v>0</v>
      </c>
      <c r="I62" s="144">
        <v>0</v>
      </c>
      <c r="J62" s="144">
        <v>0</v>
      </c>
      <c r="K62" s="144">
        <v>0</v>
      </c>
      <c r="L62" s="144">
        <v>0</v>
      </c>
    </row>
    <row r="63" spans="1:12" ht="18" customHeight="1">
      <c r="A63" s="66">
        <v>15</v>
      </c>
      <c r="B63" s="69">
        <v>0</v>
      </c>
      <c r="C63" s="68">
        <f t="shared" si="2"/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</row>
    <row r="64" spans="1:12" ht="18" customHeight="1">
      <c r="A64" s="66">
        <v>16</v>
      </c>
      <c r="B64" s="69">
        <v>0</v>
      </c>
      <c r="C64" s="68">
        <f t="shared" si="2"/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</row>
    <row r="65" spans="1:12" ht="18" customHeight="1">
      <c r="A65" s="66">
        <v>17</v>
      </c>
      <c r="B65" s="69">
        <v>0</v>
      </c>
      <c r="C65" s="68">
        <f t="shared" si="2"/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</row>
    <row r="66" spans="1:12" ht="18" customHeight="1">
      <c r="A66" s="66">
        <v>18</v>
      </c>
      <c r="B66" s="69">
        <v>0</v>
      </c>
      <c r="C66" s="68">
        <f t="shared" si="2"/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</row>
    <row r="67" spans="1:12" ht="18" customHeight="1">
      <c r="A67" s="66">
        <v>19</v>
      </c>
      <c r="B67" s="69">
        <v>0</v>
      </c>
      <c r="C67" s="68">
        <f t="shared" si="2"/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</row>
    <row r="68" spans="1:12" ht="18" customHeight="1">
      <c r="A68" s="54">
        <v>20</v>
      </c>
      <c r="B68" s="57">
        <v>0</v>
      </c>
      <c r="C68" s="56">
        <f t="shared" si="2"/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</row>
    <row r="69" spans="1:12" ht="18" customHeight="1">
      <c r="A69" s="143">
        <v>21</v>
      </c>
      <c r="B69" s="146">
        <v>0</v>
      </c>
      <c r="C69" s="145">
        <f t="shared" si="2"/>
        <v>0</v>
      </c>
      <c r="D69" s="144">
        <v>0</v>
      </c>
      <c r="E69" s="144">
        <v>0</v>
      </c>
      <c r="F69" s="144">
        <v>0</v>
      </c>
      <c r="G69" s="144">
        <v>0</v>
      </c>
      <c r="H69" s="144">
        <v>0</v>
      </c>
      <c r="I69" s="144">
        <v>0</v>
      </c>
      <c r="J69" s="144">
        <v>0</v>
      </c>
      <c r="K69" s="144">
        <v>0</v>
      </c>
      <c r="L69" s="144">
        <v>0</v>
      </c>
    </row>
    <row r="70" spans="1:12" ht="18" customHeight="1">
      <c r="A70" s="66">
        <v>22</v>
      </c>
      <c r="B70" s="69">
        <v>0</v>
      </c>
      <c r="C70" s="68">
        <f t="shared" si="2"/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</row>
    <row r="71" spans="1:12" ht="18" customHeight="1">
      <c r="A71" s="66">
        <v>23</v>
      </c>
      <c r="B71" s="69">
        <v>0</v>
      </c>
      <c r="C71" s="68">
        <f t="shared" si="2"/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</row>
    <row r="72" spans="1:12" ht="18" customHeight="1">
      <c r="A72" s="66">
        <v>24</v>
      </c>
      <c r="B72" s="69">
        <v>0</v>
      </c>
      <c r="C72" s="68">
        <f t="shared" si="2"/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</row>
    <row r="73" spans="1:12" ht="18" customHeight="1">
      <c r="A73" s="66">
        <v>25</v>
      </c>
      <c r="B73" s="69">
        <v>0</v>
      </c>
      <c r="C73" s="68">
        <f t="shared" si="2"/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</row>
    <row r="74" spans="1:12" ht="18" customHeight="1">
      <c r="A74" s="66">
        <v>26</v>
      </c>
      <c r="B74" s="69">
        <v>0</v>
      </c>
      <c r="C74" s="68">
        <f t="shared" si="2"/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</row>
    <row r="75" spans="1:12" ht="18" customHeight="1">
      <c r="A75" s="54">
        <v>27</v>
      </c>
      <c r="B75" s="57">
        <v>0</v>
      </c>
      <c r="C75" s="56">
        <f t="shared" si="2"/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</row>
    <row r="76" spans="1:12" ht="18" customHeight="1">
      <c r="A76" s="143">
        <v>28</v>
      </c>
      <c r="B76" s="146">
        <v>0</v>
      </c>
      <c r="C76" s="145">
        <f t="shared" si="2"/>
        <v>0</v>
      </c>
      <c r="D76" s="144">
        <v>0</v>
      </c>
      <c r="E76" s="144">
        <v>0</v>
      </c>
      <c r="F76" s="144">
        <v>0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</row>
    <row r="77" spans="1:12" ht="18" customHeight="1">
      <c r="A77" s="66">
        <v>29</v>
      </c>
      <c r="B77" s="69">
        <v>0</v>
      </c>
      <c r="C77" s="68">
        <f t="shared" si="2"/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</row>
    <row r="78" spans="1:12" ht="18" customHeight="1">
      <c r="A78" s="66">
        <v>30</v>
      </c>
      <c r="B78" s="69">
        <v>0</v>
      </c>
      <c r="C78" s="68">
        <f t="shared" si="2"/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</row>
    <row r="79" spans="1:12" ht="18" customHeight="1">
      <c r="A79" s="66">
        <v>31</v>
      </c>
      <c r="B79" s="69">
        <v>0</v>
      </c>
      <c r="C79" s="68">
        <f t="shared" si="2"/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</row>
    <row r="80" spans="1:12" ht="18" customHeight="1">
      <c r="A80" s="50" t="s">
        <v>10</v>
      </c>
      <c r="B80" s="51">
        <f aca="true" t="shared" si="3" ref="B80:L80">SUM(B49:B79)</f>
        <v>0</v>
      </c>
      <c r="C80" s="51">
        <f t="shared" si="3"/>
        <v>0</v>
      </c>
      <c r="D80" s="51">
        <f t="shared" si="3"/>
        <v>0</v>
      </c>
      <c r="E80" s="51">
        <f t="shared" si="3"/>
        <v>0</v>
      </c>
      <c r="F80" s="51">
        <f t="shared" si="3"/>
        <v>0</v>
      </c>
      <c r="G80" s="51">
        <f t="shared" si="3"/>
        <v>0</v>
      </c>
      <c r="H80" s="51">
        <f t="shared" si="3"/>
        <v>0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34.5" customHeight="1">
      <c r="A81" s="50" t="s">
        <v>11</v>
      </c>
      <c r="B81" s="51">
        <f>'06'!B81+'07'!B80</f>
        <v>0</v>
      </c>
      <c r="C81" s="51">
        <f>'06'!C81+'07'!C80</f>
        <v>0</v>
      </c>
      <c r="D81" s="51">
        <f>'06'!D81+'07'!D80</f>
        <v>0</v>
      </c>
      <c r="E81" s="51">
        <f>'06'!E81+'07'!E80</f>
        <v>0</v>
      </c>
      <c r="F81" s="51">
        <f>'06'!F81+'07'!F80</f>
        <v>0</v>
      </c>
      <c r="G81" s="51">
        <f>'06'!G81+'07'!G80</f>
        <v>0</v>
      </c>
      <c r="H81" s="51">
        <f>'06'!H81+'07'!H80</f>
        <v>0</v>
      </c>
      <c r="I81" s="51">
        <f>'06'!I81+'07'!I80</f>
        <v>0</v>
      </c>
      <c r="J81" s="51">
        <f>'06'!J81+'07'!J80</f>
        <v>0</v>
      </c>
      <c r="K81" s="51">
        <f>'06'!K81+'07'!K80</f>
        <v>0</v>
      </c>
      <c r="L81" s="51">
        <f>'06'!L81+'07'!L80</f>
        <v>0</v>
      </c>
    </row>
  </sheetData>
  <sheetProtection sheet="1" objects="1" scenarios="1" formatCells="0" formatColumns="0" formatRows="0"/>
  <mergeCells count="30">
    <mergeCell ref="A1:L1"/>
    <mergeCell ref="A2:L2"/>
    <mergeCell ref="A3:A6"/>
    <mergeCell ref="B3:B6"/>
    <mergeCell ref="C3:C6"/>
    <mergeCell ref="D3:L3"/>
    <mergeCell ref="D4:H4"/>
    <mergeCell ref="I4:I6"/>
    <mergeCell ref="J4:J6"/>
    <mergeCell ref="K4:K6"/>
    <mergeCell ref="L44:L47"/>
    <mergeCell ref="C45:G45"/>
    <mergeCell ref="H45:H47"/>
    <mergeCell ref="I45:I47"/>
    <mergeCell ref="J45:J47"/>
    <mergeCell ref="L4:L6"/>
    <mergeCell ref="D5:D6"/>
    <mergeCell ref="E5:F5"/>
    <mergeCell ref="G5:G6"/>
    <mergeCell ref="H5:H6"/>
    <mergeCell ref="K45:K47"/>
    <mergeCell ref="C46:C47"/>
    <mergeCell ref="D46:E46"/>
    <mergeCell ref="F46:F47"/>
    <mergeCell ref="G46:G47"/>
    <mergeCell ref="A42:L42"/>
    <mergeCell ref="A43:L43"/>
    <mergeCell ref="A44:A47"/>
    <mergeCell ref="B44:B47"/>
    <mergeCell ref="C44:K44"/>
  </mergeCells>
  <printOptions horizontalCentered="1"/>
  <pageMargins left="0.5118110236220472" right="0.1968503937007874" top="0.5905511811023623" bottom="0.59055118110236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WBP w Olsztynie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OKWPB</dc:creator>
  <cp:keywords/>
  <dc:description/>
  <cp:lastModifiedBy>Krzysztof Tkacz</cp:lastModifiedBy>
  <cp:lastPrinted>2011-12-28T08:14:33Z</cp:lastPrinted>
  <dcterms:created xsi:type="dcterms:W3CDTF">2002-11-08T07:50:03Z</dcterms:created>
  <dcterms:modified xsi:type="dcterms:W3CDTF">2023-12-29T08:30:12Z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